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Листопад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'Листопад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3" i="1"/>
  <c r="U14" i="1"/>
  <c r="U15" i="1"/>
  <c r="P12" i="1"/>
  <c r="V12" i="1" s="1"/>
  <c r="P13" i="1"/>
  <c r="V13" i="1"/>
  <c r="P14" i="1"/>
  <c r="V14" i="1" s="1"/>
  <c r="Q15" i="1"/>
  <c r="F15" i="1"/>
  <c r="G15" i="1"/>
  <c r="H15" i="1"/>
  <c r="I15" i="1"/>
  <c r="J15" i="1"/>
  <c r="K15" i="1"/>
  <c r="L15" i="1"/>
  <c r="M15" i="1"/>
  <c r="N15" i="1"/>
  <c r="O15" i="1"/>
  <c r="P15" i="1"/>
  <c r="E15" i="1"/>
  <c r="V15" i="1" l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<sst xmlns="http://schemas.openxmlformats.org/spreadsheetml/2006/main" count="50" uniqueCount="33">
  <si>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</si>
  <si>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</si>
  <si>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</si>
  <si>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</si>
  <si>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</si>
  <si>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</si>
  <si>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</si>
  <si>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</si>
  <si>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</si>
  <si>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</si>
  <si>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</si>
  <si>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</si>
  <si>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</si>
  <si>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</si>
  <si>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</si>
  <si>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</si>
  <si>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</si>
  <si>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</si>
  <si>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</si>
  <si>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</si>
  <si>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</si>
  <si>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</si>
  <si>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</si>
  <si>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</si>
  <si>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</si>
  <si>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</si>
  <si>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</si>
  <si>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Премія</t>
  </si>
  <si>
    <t>Лікарняні 5 днів</t>
  </si>
  <si>
    <t>Лікарняні ФСС</t>
  </si>
  <si>
    <t>Сірко Володимир Олексійович</t>
  </si>
  <si>
    <t>Листопад 2023</t>
  </si>
  <si>
    <t>Матеріальна допомога для виріш. соц.-побут. питань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</si>
</sst>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topLeftCell="C1" zoomScaleNormal="100" zoomScaleSheetLayoutView="100" workbookViewId="0">
      <selection activeCell="V12" sqref="V12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0" max="10" width="7.7109375" customWidth="1"/>
    <col min="11" max="11" width="8.7109375" customWidth="1"/>
    <col min="12" max="12" width="10.2851562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6">
        <v>33645091</v>
      </c>
      <c r="B3" s="36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9" t="s">
        <v>1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31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27</v>
      </c>
      <c r="K9" s="24" t="s">
        <v>26</v>
      </c>
      <c r="L9" s="35" t="s">
        <v>32</v>
      </c>
      <c r="M9" s="24" t="s">
        <v>28</v>
      </c>
      <c r="N9" s="24" t="s">
        <v>29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22</v>
      </c>
      <c r="E12" s="33">
        <v>12800</v>
      </c>
      <c r="F12" s="33">
        <v>700</v>
      </c>
      <c r="G12" s="33">
        <v>6400</v>
      </c>
      <c r="H12" s="33">
        <v>12800</v>
      </c>
      <c r="I12" s="33">
        <v>1280</v>
      </c>
      <c r="J12" s="33"/>
      <c r="K12" s="33">
        <v>0</v>
      </c>
      <c r="L12" s="33">
        <v>12800</v>
      </c>
      <c r="M12" s="33">
        <v>0</v>
      </c>
      <c r="N12" s="33">
        <v>0</v>
      </c>
      <c r="O12" s="33">
        <v>0</v>
      </c>
      <c r="P12" s="33">
        <f>SUM(E12:O12)</f>
        <v>46780</v>
      </c>
      <c r="Q12" s="33">
        <v>467.8</v>
      </c>
      <c r="R12" s="33">
        <v>9273.6</v>
      </c>
      <c r="S12" s="33">
        <v>8420.4</v>
      </c>
      <c r="T12" s="33">
        <v>701.7</v>
      </c>
      <c r="U12" s="33">
        <f>SUM(Q12:T12)</f>
        <v>18863.5</v>
      </c>
      <c r="V12" s="34">
        <f>P12-U12</f>
        <v>27916.5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11300</v>
      </c>
      <c r="F13" s="33">
        <v>700</v>
      </c>
      <c r="G13" s="33">
        <v>5650</v>
      </c>
      <c r="H13" s="33">
        <v>11300</v>
      </c>
      <c r="I13" s="33">
        <v>0</v>
      </c>
      <c r="J13" s="33">
        <v>0</v>
      </c>
      <c r="K13" s="33">
        <v>0</v>
      </c>
      <c r="L13" s="33">
        <v>11300</v>
      </c>
      <c r="M13" s="33"/>
      <c r="N13" s="33"/>
      <c r="O13" s="33">
        <v>0</v>
      </c>
      <c r="P13" s="33">
        <f>SUM(E13:O13)</f>
        <v>40250</v>
      </c>
      <c r="Q13" s="33">
        <v>402.5</v>
      </c>
      <c r="R13" s="33">
        <v>8186.85</v>
      </c>
      <c r="S13" s="33">
        <v>7245</v>
      </c>
      <c r="T13" s="33">
        <v>603.75</v>
      </c>
      <c r="U13" s="33">
        <f>SUM(Q13:T13)</f>
        <v>16438.099999999999</v>
      </c>
      <c r="V13" s="34">
        <f>P13-U13</f>
        <v>23811.9</v>
      </c>
    </row>
    <row r="14" spans="1:23" s="17" customFormat="1" ht="64.5" customHeight="1">
      <c r="A14" s="30">
        <v>3</v>
      </c>
      <c r="B14" s="31" t="s">
        <v>30</v>
      </c>
      <c r="C14" s="31" t="s">
        <v>20</v>
      </c>
      <c r="D14" s="32">
        <v>22</v>
      </c>
      <c r="E14" s="33">
        <v>11300</v>
      </c>
      <c r="F14" s="33">
        <v>500</v>
      </c>
      <c r="G14" s="33">
        <v>2373</v>
      </c>
      <c r="H14" s="33">
        <v>11300</v>
      </c>
      <c r="I14" s="33"/>
      <c r="J14" s="33"/>
      <c r="K14" s="33"/>
      <c r="L14" s="33">
        <v>11300</v>
      </c>
      <c r="M14" s="33"/>
      <c r="N14" s="33"/>
      <c r="O14" s="33"/>
      <c r="P14" s="33">
        <f>SUM(E14:O14)</f>
        <v>36773</v>
      </c>
      <c r="Q14" s="33">
        <v>367.73</v>
      </c>
      <c r="R14" s="33">
        <v>8186.85</v>
      </c>
      <c r="S14" s="33">
        <v>6619.14</v>
      </c>
      <c r="T14" s="33">
        <v>551.6</v>
      </c>
      <c r="U14" s="33">
        <f>SUM(Q14:T14)</f>
        <v>15725.320000000002</v>
      </c>
      <c r="V14" s="34">
        <f>P14-U14</f>
        <v>21047.68</v>
      </c>
    </row>
    <row r="15" spans="1:23" s="17" customFormat="1" ht="64.5" customHeight="1">
      <c r="A15" s="18"/>
      <c r="B15" s="37" t="s">
        <v>21</v>
      </c>
      <c r="C15" s="37"/>
      <c r="D15" s="19"/>
      <c r="E15" s="20">
        <f>SUM(E12:E14)</f>
        <v>35400</v>
      </c>
      <c r="F15" s="20">
        <f t="shared" ref="F15:P15" si="0">SUM(F12:F14)</f>
        <v>1900</v>
      </c>
      <c r="G15" s="20">
        <f t="shared" si="0"/>
        <v>14423</v>
      </c>
      <c r="H15" s="20">
        <f t="shared" si="0"/>
        <v>35400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35400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123803</v>
      </c>
      <c r="Q15" s="20">
        <f t="shared" ref="Q15:V15" si="1">SUM(Q12:Q14)</f>
        <v>1238.03</v>
      </c>
      <c r="R15" s="20">
        <f t="shared" si="1"/>
        <v>25647.300000000003</v>
      </c>
      <c r="S15" s="20">
        <f t="shared" si="1"/>
        <v>22284.54</v>
      </c>
      <c r="T15" s="20">
        <f t="shared" si="1"/>
        <v>1857.0500000000002</v>
      </c>
      <c r="U15" s="20">
        <f t="shared" si="1"/>
        <v>51026.92</v>
      </c>
      <c r="V15" s="20">
        <f t="shared" si="1"/>
        <v>72776.08</v>
      </c>
    </row>
    <row r="16" spans="1:23" ht="71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Листопад 2023</vt:lpstr>
      <vt:lpstr>'Листопад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2024-02-28T14:08:55Z</dcterms:modified>
</cp:coreProperties>
</file>