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верес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'вересень'!$13:$13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<sst xmlns="http://schemas.openxmlformats.org/spreadsheetml/2006/main" count="56" uniqueCount="40">
  <si>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</si>
  <si>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</si>
  <si>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</si>
  <si>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</si>
  <si>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</si>
  <si>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</si>
  <si>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</si>
  <si>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</si>
  <si>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</si>
  <si>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</si>
  <si>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</si>
  <si>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</si>
  <si>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</si>
  <si>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</si>
  <si>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</si>
  <si>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</si>
  <si>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</si>
  <si>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</si>
  <si>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</si>
  <si>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</si>
  <si>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</si>
  <si>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</si>
  <si>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</si>
  <si>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</si>
  <si>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</si>
  <si>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</si>
  <si>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</si>
  <si>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</si>
  <si>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</si>
  <si>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</si>
  <si>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</si>
  <si>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</si>
  <si>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</si>
  <si>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</si>
  <si>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</si>
  <si>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</si>
  <si>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</si>
  <si>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вересень 2022 року</t>
  </si>
  <si>
    <t>вересень 2022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</si>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</sst>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375" style="0" customWidth="1"/>
    <col min="9" max="9" width="10.625" style="0" customWidth="1"/>
    <col min="10" max="10" width="12.00390625" style="0" customWidth="1"/>
    <col min="11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22</v>
      </c>
      <c r="F16" s="23">
        <v>12800</v>
      </c>
      <c r="G16" s="23">
        <v>700</v>
      </c>
      <c r="H16" s="23">
        <v>6400</v>
      </c>
      <c r="I16" s="23">
        <v>3456</v>
      </c>
      <c r="J16" s="23"/>
      <c r="K16" s="23"/>
      <c r="L16" s="23"/>
      <c r="M16" s="23"/>
      <c r="N16" s="23"/>
      <c r="O16" s="23"/>
      <c r="P16" s="23">
        <v>416</v>
      </c>
      <c r="Q16" s="23">
        <f>SUM(F16:P16)</f>
        <v>23772</v>
      </c>
      <c r="R16" s="23">
        <v>237.72</v>
      </c>
      <c r="S16" s="23">
        <v>7000</v>
      </c>
      <c r="T16" s="23">
        <v>4278.96</v>
      </c>
      <c r="U16" s="23">
        <v>356.58</v>
      </c>
      <c r="V16" s="23">
        <f>SUM(R16:U16)</f>
        <v>11873.26</v>
      </c>
      <c r="W16" s="23">
        <f>Q16-V16</f>
        <v>11898.74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19</v>
      </c>
      <c r="F17" s="23">
        <v>9759.09</v>
      </c>
      <c r="G17" s="23">
        <v>604.55</v>
      </c>
      <c r="H17" s="23">
        <v>4391.59</v>
      </c>
      <c r="I17" s="23">
        <v>4879.55</v>
      </c>
      <c r="J17" s="23">
        <v>9759.09</v>
      </c>
      <c r="K17" s="23"/>
      <c r="L17" s="23"/>
      <c r="M17" s="23">
        <v>2470.65</v>
      </c>
      <c r="N17" s="23"/>
      <c r="O17" s="23"/>
      <c r="P17" s="23">
        <v>359.27</v>
      </c>
      <c r="Q17" s="23">
        <f>SUM(F17:P17)</f>
        <v>32223.79</v>
      </c>
      <c r="R17" s="23"/>
      <c r="S17" s="23">
        <v>7000</v>
      </c>
      <c r="T17" s="23">
        <v>3235.91</v>
      </c>
      <c r="U17" s="23">
        <v>483.36</v>
      </c>
      <c r="V17" s="23">
        <f>SUM(R17:U17)</f>
        <v>10719.27</v>
      </c>
      <c r="W17" s="23">
        <f>Q17-V17</f>
        <v>21504.52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19</v>
      </c>
      <c r="F18" s="23">
        <v>9759.09</v>
      </c>
      <c r="G18" s="23">
        <v>747.43</v>
      </c>
      <c r="H18" s="23">
        <v>5085</v>
      </c>
      <c r="I18" s="23">
        <v>3806.05</v>
      </c>
      <c r="J18" s="23">
        <v>9759.09</v>
      </c>
      <c r="K18" s="23"/>
      <c r="L18" s="23"/>
      <c r="M18" s="23">
        <v>2341.35</v>
      </c>
      <c r="N18" s="23"/>
      <c r="O18" s="23"/>
      <c r="P18" s="23">
        <v>416</v>
      </c>
      <c r="Q18" s="23">
        <f>SUM(F18:P18)</f>
        <v>31914.01</v>
      </c>
      <c r="R18" s="23"/>
      <c r="S18" s="23">
        <v>7000</v>
      </c>
      <c r="T18" s="23">
        <v>5744.52</v>
      </c>
      <c r="U18" s="23">
        <v>478.71</v>
      </c>
      <c r="V18" s="23">
        <f>SUM(R18:U18)</f>
        <v>13223.23</v>
      </c>
      <c r="W18" s="23">
        <f>Q18-V18</f>
        <v>18690.78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32318.18</v>
      </c>
      <c r="G19" s="36">
        <f aca="true" t="shared" si="0" ref="G19:W19">SUM(G16:G18)</f>
        <v>2051.98</v>
      </c>
      <c r="H19" s="36">
        <f t="shared" si="0"/>
        <v>15876.59</v>
      </c>
      <c r="I19" s="36">
        <f t="shared" si="0"/>
        <v>12141.599999999999</v>
      </c>
      <c r="J19" s="36">
        <f t="shared" si="0"/>
        <v>19518.18</v>
      </c>
      <c r="K19" s="36">
        <f>SUM(K16:K18)</f>
        <v>0</v>
      </c>
      <c r="L19" s="36">
        <f>SUM(L16:L18)</f>
        <v>0</v>
      </c>
      <c r="M19" s="36">
        <f t="shared" si="0"/>
        <v>4812</v>
      </c>
      <c r="N19" s="36">
        <f t="shared" si="0"/>
        <v>0</v>
      </c>
      <c r="O19" s="36"/>
      <c r="P19" s="36">
        <f t="shared" si="0"/>
        <v>1191.27</v>
      </c>
      <c r="Q19" s="36">
        <f t="shared" si="0"/>
        <v>87909.8</v>
      </c>
      <c r="R19" s="36">
        <f t="shared" si="0"/>
        <v>237.72</v>
      </c>
      <c r="S19" s="36">
        <f t="shared" si="0"/>
        <v>21000</v>
      </c>
      <c r="T19" s="36">
        <f t="shared" si="0"/>
        <v>13259.39</v>
      </c>
      <c r="U19" s="36">
        <f t="shared" si="0"/>
        <v>1318.65</v>
      </c>
      <c r="V19" s="36">
        <f t="shared" si="0"/>
        <v>35815.759999999995</v>
      </c>
      <c r="W19" s="36">
        <f t="shared" si="0"/>
        <v>52094.04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