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січень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'січень'!$13:$13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<sst xmlns="http://schemas.openxmlformats.org/spreadsheetml/2006/main" count="54" uniqueCount="38">
  <si>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</si>
  <si>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</si>
  <si>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</si>
  <si>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</si>
  <si>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</si>
  <si>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</si>
  <si>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</si>
  <si>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Проф.внески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</si>
  <si>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</si>
  <si>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</si>
  <si>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</si>
  <si>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</si>
  <si>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</si>
  <si>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</si>
  <si>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</si>
  <si>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</si>
  <si>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</si>
  <si>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</si>
  <si>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>Ранг</t>
  </si>
  <si>
    <t xml:space="preserve"> Надб за високі досягнення у праці</t>
  </si>
  <si>
    <t>Лікарняні перших 5 днів</t>
  </si>
  <si>
    <t>Лікарняні ФСС</t>
  </si>
  <si>
    <t>Відпустка</t>
  </si>
  <si>
    <t>Матеріальна допомога на оздоровлення</t>
  </si>
  <si>
    <t xml:space="preserve">Додаток </t>
  </si>
  <si>
    <t>від______________________№___________</t>
  </si>
  <si>
    <t>Оклієвич Орест Євгенійович</t>
  </si>
  <si>
    <t>Лисейко Костянтин Володимирович</t>
  </si>
  <si>
    <t>Начальник управління спорту та молодіжної політики облдержадміністрації</t>
  </si>
  <si>
    <t>Заступник начальника управління - начальник відділу спортивно-масової роботи, розвитку олімпійських та неолімпійських видів спорту</t>
  </si>
  <si>
    <t>Управління спорту та молодіжної політики облдержадміністрації</t>
  </si>
  <si>
    <t>політики  облдержадміністрації</t>
  </si>
  <si>
    <t xml:space="preserve">до листа управління спорту та молодіжної </t>
  </si>
  <si>
    <t>Премія за щорічне оцінювання</t>
  </si>
  <si>
    <t>січень 2022 р.</t>
  </si>
  <si>
    <t>перерах.зар.плати</t>
  </si>
  <si>
    <t>надбавка за січень</t>
  </si>
  <si>
    <t>лютий 2022 року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</si>
</sst>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;;;"/>
    <numFmt numFmtId="181" formatCode="###0.00;\-###0.00;;"/>
    <numFmt numFmtId="182" formatCode="0.000"/>
    <numFmt numFmtId="183" formatCode="0.0"/>
  </numFmts>
  <fonts count="47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0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/>
    </xf>
    <xf numFmtId="49" fontId="6" fillId="33" borderId="19" xfId="0" applyNumberFormat="1" applyFont="1" applyFill="1" applyBorder="1" applyAlignment="1">
      <alignment horizontal="left" vertical="center"/>
    </xf>
    <xf numFmtId="49" fontId="6" fillId="33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top" wrapText="1"/>
    </xf>
    <xf numFmtId="2" fontId="0" fillId="0" borderId="21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21" xfId="0" applyFill="1" applyBorder="1" applyAlignment="1">
      <alignment horizontal="left" vertical="top" wrapText="1"/>
    </xf>
    <xf numFmtId="1" fontId="0" fillId="0" borderId="21" xfId="0" applyNumberFormat="1" applyFont="1" applyFill="1" applyBorder="1" applyAlignment="1">
      <alignment horizontal="center" vertical="top"/>
    </xf>
    <xf numFmtId="0" fontId="0" fillId="33" borderId="19" xfId="0" applyFont="1" applyFill="1" applyBorder="1" applyAlignment="1">
      <alignment/>
    </xf>
    <xf numFmtId="0" fontId="0" fillId="0" borderId="22" xfId="0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81" fontId="6" fillId="0" borderId="25" xfId="0" applyNumberFormat="1" applyFont="1" applyFill="1" applyBorder="1" applyAlignment="1">
      <alignment horizontal="right" vertical="top"/>
    </xf>
    <xf numFmtId="2" fontId="6" fillId="0" borderId="25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left" vertical="top"/>
    </xf>
    <xf numFmtId="180" fontId="8" fillId="0" borderId="0" xfId="0" applyNumberFormat="1" applyFont="1" applyFill="1" applyAlignment="1">
      <alignment horizontal="left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"/>
  <sheetViews>
    <sheetView showGridLines="0" tabSelected="1" view="pageBreakPreview" zoomScaleSheetLayoutView="100" workbookViewId="0" topLeftCell="A1">
      <selection activeCell="Q18" sqref="Q18"/>
    </sheetView>
  </sheetViews>
  <sheetFormatPr defaultColWidth="9.00390625" defaultRowHeight="12.75" customHeight="1"/>
  <cols>
    <col min="1" max="2" width="4.25390625" style="0" customWidth="1"/>
    <col min="3" max="3" width="14.625" style="0" customWidth="1"/>
    <col min="4" max="4" width="20.875" style="0" customWidth="1"/>
    <col min="5" max="5" width="6.125" style="0" customWidth="1"/>
    <col min="6" max="6" width="13.625" style="0" customWidth="1"/>
    <col min="7" max="7" width="13.75390625" style="0" customWidth="1"/>
    <col min="8" max="8" width="15.875" style="0" customWidth="1"/>
    <col min="9" max="9" width="11.375" style="0" customWidth="1"/>
    <col min="10" max="13" width="10.25390625" style="0" customWidth="1"/>
    <col min="14" max="14" width="15.625" style="0" customWidth="1"/>
    <col min="15" max="15" width="10.00390625" style="0" customWidth="1"/>
    <col min="16" max="16" width="8.25390625" style="0" customWidth="1"/>
    <col min="17" max="17" width="12.25390625" style="0" customWidth="1"/>
    <col min="18" max="18" width="7.25390625" style="0" customWidth="1"/>
    <col min="19" max="19" width="8.625" style="0" customWidth="1"/>
    <col min="20" max="20" width="11.25390625" style="0" customWidth="1"/>
    <col min="21" max="21" width="9.75390625" style="0" customWidth="1"/>
    <col min="22" max="22" width="11.25390625" style="0" customWidth="1"/>
    <col min="23" max="23" width="11.00390625" style="0" customWidth="1"/>
  </cols>
  <sheetData>
    <row r="1" ht="15" customHeight="1">
      <c r="T1" s="39" t="s">
        <v>24</v>
      </c>
    </row>
    <row r="2" ht="12.75" customHeight="1">
      <c r="T2" s="39" t="s">
        <v>32</v>
      </c>
    </row>
    <row r="3" ht="18" customHeight="1">
      <c r="T3" s="39" t="s">
        <v>31</v>
      </c>
    </row>
    <row r="4" ht="12.75" customHeight="1">
      <c r="T4" s="39" t="s">
        <v>25</v>
      </c>
    </row>
    <row r="5" spans="1:6" ht="12.75" customHeight="1">
      <c r="A5" s="4"/>
      <c r="B5" s="4"/>
      <c r="C5" s="5">
        <v>1</v>
      </c>
      <c r="D5" s="5"/>
      <c r="E5" s="6"/>
      <c r="F5" s="6"/>
    </row>
    <row r="6" spans="1:7" ht="17.25" customHeight="1">
      <c r="A6" s="36" t="s">
        <v>30</v>
      </c>
      <c r="B6" s="36"/>
      <c r="C6" s="37"/>
      <c r="D6" s="37"/>
      <c r="E6" s="30"/>
      <c r="F6" s="30"/>
      <c r="G6" s="28"/>
    </row>
    <row r="7" spans="1:6" ht="12.75" customHeight="1">
      <c r="A7" s="40">
        <v>40619856</v>
      </c>
      <c r="B7" s="40"/>
      <c r="C7" s="40"/>
      <c r="D7" s="8"/>
      <c r="E7" s="3"/>
      <c r="F7" s="3"/>
    </row>
    <row r="8" spans="1:14" ht="16.5" customHeight="1">
      <c r="A8" s="29"/>
      <c r="B8" s="29"/>
      <c r="C8" s="29"/>
      <c r="D8" s="8"/>
      <c r="E8" s="3"/>
      <c r="F8" s="3"/>
      <c r="H8" s="31" t="s">
        <v>15</v>
      </c>
      <c r="I8" s="31"/>
      <c r="J8" s="31"/>
      <c r="K8" s="31"/>
      <c r="L8" s="31"/>
      <c r="M8" s="31"/>
      <c r="N8" s="31"/>
    </row>
    <row r="9" spans="1:14" ht="7.5" customHeight="1">
      <c r="A9" s="29"/>
      <c r="B9" s="29"/>
      <c r="C9" s="29"/>
      <c r="D9" s="8"/>
      <c r="E9" s="3"/>
      <c r="F9" s="3"/>
      <c r="H9" s="31"/>
      <c r="I9" s="31"/>
      <c r="J9" s="31"/>
      <c r="K9" s="31"/>
      <c r="L9" s="31"/>
      <c r="M9" s="31"/>
      <c r="N9" s="31"/>
    </row>
    <row r="10" spans="1:14" ht="18" customHeight="1">
      <c r="A10" s="29"/>
      <c r="B10" s="29"/>
      <c r="C10" s="29"/>
      <c r="D10" s="8"/>
      <c r="E10" s="3"/>
      <c r="F10" s="3"/>
      <c r="I10" s="41" t="s">
        <v>37</v>
      </c>
      <c r="J10" s="41"/>
      <c r="K10" s="38"/>
      <c r="L10" s="38"/>
      <c r="M10" s="38"/>
      <c r="N10" s="38"/>
    </row>
    <row r="11" spans="1:6" ht="12.75" customHeight="1">
      <c r="A11" s="29"/>
      <c r="B11" s="29"/>
      <c r="C11" s="29"/>
      <c r="D11" s="8"/>
      <c r="E11" s="3"/>
      <c r="F11" s="3"/>
    </row>
    <row r="12" spans="1:6" ht="12.75" customHeight="1" thickBot="1">
      <c r="A12" s="7"/>
      <c r="B12" s="7"/>
      <c r="C12" s="2"/>
      <c r="D12" s="2"/>
      <c r="E12" s="2"/>
      <c r="F12" s="2"/>
    </row>
    <row r="13" spans="1:24" ht="42" customHeight="1">
      <c r="A13" s="10" t="s">
        <v>0</v>
      </c>
      <c r="B13" s="14" t="s">
        <v>12</v>
      </c>
      <c r="C13" s="11" t="s">
        <v>8</v>
      </c>
      <c r="D13" s="13" t="s">
        <v>11</v>
      </c>
      <c r="E13" s="12" t="s">
        <v>9</v>
      </c>
      <c r="F13" s="12" t="s">
        <v>17</v>
      </c>
      <c r="G13" s="12" t="s">
        <v>18</v>
      </c>
      <c r="H13" s="12" t="s">
        <v>19</v>
      </c>
      <c r="I13" s="12" t="s">
        <v>13</v>
      </c>
      <c r="J13" s="12" t="s">
        <v>33</v>
      </c>
      <c r="K13" s="12" t="s">
        <v>20</v>
      </c>
      <c r="L13" s="12" t="s">
        <v>21</v>
      </c>
      <c r="M13" s="12" t="s">
        <v>22</v>
      </c>
      <c r="N13" s="12" t="s">
        <v>23</v>
      </c>
      <c r="O13" s="12" t="s">
        <v>36</v>
      </c>
      <c r="P13" s="12" t="s">
        <v>35</v>
      </c>
      <c r="Q13" s="12" t="s">
        <v>3</v>
      </c>
      <c r="R13" s="12" t="s">
        <v>7</v>
      </c>
      <c r="S13" s="12" t="s">
        <v>4</v>
      </c>
      <c r="T13" s="12" t="s">
        <v>5</v>
      </c>
      <c r="U13" s="12" t="s">
        <v>14</v>
      </c>
      <c r="V13" s="12" t="s">
        <v>6</v>
      </c>
      <c r="W13" s="11" t="s">
        <v>1</v>
      </c>
      <c r="X13" s="9"/>
    </row>
    <row r="14" spans="1:24" ht="13.5" customHeight="1" thickBot="1">
      <c r="A14" s="15"/>
      <c r="B14" s="17"/>
      <c r="C14" s="16"/>
      <c r="D14" s="16"/>
      <c r="E14" s="16" t="s">
        <v>10</v>
      </c>
      <c r="F14" s="16" t="s">
        <v>2</v>
      </c>
      <c r="G14" s="16" t="s">
        <v>2</v>
      </c>
      <c r="H14" s="16" t="s">
        <v>2</v>
      </c>
      <c r="I14" s="16" t="s">
        <v>2</v>
      </c>
      <c r="J14" s="16" t="s">
        <v>2</v>
      </c>
      <c r="K14" s="16" t="s">
        <v>2</v>
      </c>
      <c r="L14" s="16" t="s">
        <v>2</v>
      </c>
      <c r="M14" s="16" t="s">
        <v>2</v>
      </c>
      <c r="N14" s="16" t="s">
        <v>2</v>
      </c>
      <c r="O14" s="16" t="s">
        <v>2</v>
      </c>
      <c r="P14" s="16" t="s">
        <v>2</v>
      </c>
      <c r="Q14" s="16" t="s">
        <v>2</v>
      </c>
      <c r="R14" s="16" t="s">
        <v>2</v>
      </c>
      <c r="S14" s="16" t="s">
        <v>2</v>
      </c>
      <c r="T14" s="16" t="s">
        <v>2</v>
      </c>
      <c r="U14" s="16" t="s">
        <v>2</v>
      </c>
      <c r="V14" s="16" t="s">
        <v>2</v>
      </c>
      <c r="W14" s="16"/>
      <c r="X14" s="9"/>
    </row>
    <row r="15" spans="1:24" ht="15.75" customHeight="1" thickBot="1">
      <c r="A15" s="18"/>
      <c r="B15" s="26"/>
      <c r="C15" s="19" t="s">
        <v>34</v>
      </c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1"/>
    </row>
    <row r="16" spans="1:23" s="23" customFormat="1" ht="71.25" customHeight="1">
      <c r="A16" s="21">
        <v>1</v>
      </c>
      <c r="B16" s="27">
        <v>1</v>
      </c>
      <c r="C16" s="24" t="s">
        <v>26</v>
      </c>
      <c r="D16" s="24" t="s">
        <v>28</v>
      </c>
      <c r="E16" s="25">
        <v>20</v>
      </c>
      <c r="F16" s="22">
        <v>11200</v>
      </c>
      <c r="G16" s="22">
        <v>600</v>
      </c>
      <c r="H16" s="22">
        <v>11200</v>
      </c>
      <c r="I16" s="22">
        <v>5040</v>
      </c>
      <c r="J16" s="22"/>
      <c r="K16" s="22"/>
      <c r="L16" s="22"/>
      <c r="M16" s="22"/>
      <c r="N16" s="22"/>
      <c r="O16" s="22">
        <v>6720</v>
      </c>
      <c r="P16" s="22">
        <v>667.11</v>
      </c>
      <c r="Q16" s="22">
        <f>SUM(F16:P16)</f>
        <v>35427.11</v>
      </c>
      <c r="R16" s="22">
        <f>Q16*1%</f>
        <v>354.2711</v>
      </c>
      <c r="S16" s="22">
        <v>5000</v>
      </c>
      <c r="T16" s="22">
        <f>Q16*18%</f>
        <v>6376.8798</v>
      </c>
      <c r="U16" s="22">
        <f>Q16*1.5%</f>
        <v>531.40665</v>
      </c>
      <c r="V16" s="22">
        <f>SUM(R16:U16)</f>
        <v>12262.557550000001</v>
      </c>
      <c r="W16" s="22">
        <f>Q16-V16</f>
        <v>23164.55245</v>
      </c>
    </row>
    <row r="17" spans="1:23" s="23" customFormat="1" ht="93" customHeight="1" thickBot="1">
      <c r="A17" s="21">
        <v>2</v>
      </c>
      <c r="B17" s="27">
        <v>2</v>
      </c>
      <c r="C17" s="24" t="s">
        <v>27</v>
      </c>
      <c r="D17" s="24" t="s">
        <v>29</v>
      </c>
      <c r="E17" s="25">
        <v>12</v>
      </c>
      <c r="F17" s="22">
        <v>5880</v>
      </c>
      <c r="G17" s="22">
        <v>300</v>
      </c>
      <c r="H17" s="22">
        <v>5880</v>
      </c>
      <c r="I17" s="22">
        <v>1234.8</v>
      </c>
      <c r="J17" s="22"/>
      <c r="K17" s="22">
        <v>3152.55</v>
      </c>
      <c r="L17" s="22"/>
      <c r="M17" s="22"/>
      <c r="N17" s="22"/>
      <c r="O17" s="22"/>
      <c r="P17" s="22">
        <v>720.11</v>
      </c>
      <c r="Q17" s="22">
        <f>SUM(F17:P17)</f>
        <v>17167.46</v>
      </c>
      <c r="R17" s="22">
        <f>(Q17-K17)*1%</f>
        <v>140.1491</v>
      </c>
      <c r="S17" s="22">
        <v>1000</v>
      </c>
      <c r="T17" s="22">
        <f>Q17*18%</f>
        <v>3090.1427999999996</v>
      </c>
      <c r="U17" s="22">
        <f>Q17*1.5%</f>
        <v>257.51189999999997</v>
      </c>
      <c r="V17" s="22">
        <f>SUM(R17:U17)</f>
        <v>4487.8038</v>
      </c>
      <c r="W17" s="22">
        <f>Q17-V17</f>
        <v>12679.6562</v>
      </c>
    </row>
    <row r="18" spans="1:24" ht="38.25" customHeight="1" thickBot="1">
      <c r="A18" s="32"/>
      <c r="B18" s="33"/>
      <c r="C18" s="42" t="s">
        <v>16</v>
      </c>
      <c r="D18" s="43"/>
      <c r="E18" s="34"/>
      <c r="F18" s="35">
        <f aca="true" t="shared" si="0" ref="F18:N18">SUM(F16:F17)</f>
        <v>17080</v>
      </c>
      <c r="G18" s="35">
        <f t="shared" si="0"/>
        <v>900</v>
      </c>
      <c r="H18" s="35">
        <f t="shared" si="0"/>
        <v>17080</v>
      </c>
      <c r="I18" s="35">
        <f t="shared" si="0"/>
        <v>6274.8</v>
      </c>
      <c r="J18" s="35">
        <f t="shared" si="0"/>
        <v>0</v>
      </c>
      <c r="K18" s="35">
        <f t="shared" si="0"/>
        <v>3152.55</v>
      </c>
      <c r="L18" s="35">
        <f t="shared" si="0"/>
        <v>0</v>
      </c>
      <c r="M18" s="35">
        <f t="shared" si="0"/>
        <v>0</v>
      </c>
      <c r="N18" s="35">
        <f t="shared" si="0"/>
        <v>0</v>
      </c>
      <c r="O18" s="35"/>
      <c r="P18" s="35">
        <f aca="true" t="shared" si="1" ref="P18:W18">SUM(P16:P17)</f>
        <v>1387.22</v>
      </c>
      <c r="Q18" s="35">
        <f t="shared" si="1"/>
        <v>52594.57</v>
      </c>
      <c r="R18" s="35">
        <f t="shared" si="1"/>
        <v>494.4202</v>
      </c>
      <c r="S18" s="35">
        <f t="shared" si="1"/>
        <v>6000</v>
      </c>
      <c r="T18" s="35">
        <f t="shared" si="1"/>
        <v>9467.0226</v>
      </c>
      <c r="U18" s="35">
        <f t="shared" si="1"/>
        <v>788.91855</v>
      </c>
      <c r="V18" s="35">
        <f t="shared" si="1"/>
        <v>16750.36135</v>
      </c>
      <c r="W18" s="35">
        <f t="shared" si="1"/>
        <v>35844.20865</v>
      </c>
      <c r="X18" s="9"/>
    </row>
    <row r="19" ht="18" customHeight="1"/>
  </sheetData>
  <sheetProtection/>
  <mergeCells count="3">
    <mergeCell ref="A7:C7"/>
    <mergeCell ref="I10:J10"/>
    <mergeCell ref="C18:D18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5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2022-01-13T14:21:05Z</cp:lastPrinted>
  <dcterms:created xsi:type="dcterms:W3CDTF">2003-05-15T10:58:21Z</dcterms:created>
  <dcterms:modified xsi:type="dcterms:W3CDTF">2023-06-19T10:13:52Z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