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11"/>
  </bookViews>
  <sheets>
    <sheet name="01" sheetId="1" state="visible" r:id="rId2"/>
    <sheet name="02" sheetId="2" state="visible" r:id="rId3"/>
    <sheet name="03" sheetId="3" state="visible" r:id="rId4"/>
    <sheet name="04" sheetId="4" state="visible" r:id="rId5"/>
    <sheet name="05" sheetId="5" state="visible" r:id="rId6"/>
    <sheet name="06" sheetId="6" state="visible" r:id="rId7"/>
    <sheet name="07" sheetId="7" state="visible" r:id="rId8"/>
    <sheet name="08" sheetId="8" state="visible" r:id="rId9"/>
    <sheet name="09" sheetId="9" state="visible" r:id="rId10"/>
    <sheet name="10" sheetId="10" state="visible" r:id="rId11"/>
    <sheet name="11" sheetId="11" state="visible" r:id="rId12"/>
    <sheet name="12" sheetId="12" state="visible" r:id="rId1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<sst xmlns="http://schemas.openxmlformats.org/spreadsheetml/2006/main" count="309" uniqueCount="43">
  <si>
    <t xml:space="preserve">Управління інформаційної діяльності та комунікацій з громадськістю облдержадміністрації</t>
  </si>
  <si>
    <t xml:space="preserve">Витяг з розрахунково-платіжної відомості</t>
  </si>
  <si>
    <t xml:space="preserve">січень 2023 року</t>
  </si>
  <si>
    <t xml:space="preserve">Прізвище, ініціали</t>
  </si>
  <si>
    <t xml:space="preserve">Посада</t>
  </si>
  <si>
    <t xml:space="preserve">Відпрацьовано, днів</t>
  </si>
  <si>
    <t xml:space="preserve">Нараховано</t>
  </si>
  <si>
    <t xml:space="preserve">Утримано</t>
  </si>
  <si>
    <t xml:space="preserve">Сума до виплати</t>
  </si>
  <si>
    <t xml:space="preserve">Посадовиий оклад</t>
  </si>
  <si>
    <t xml:space="preserve">Ранг</t>
  </si>
  <si>
    <t xml:space="preserve">Вислуга</t>
  </si>
  <si>
    <t xml:space="preserve">Надбавка за інтенсивність</t>
  </si>
  <si>
    <t xml:space="preserve">Надбавка за таємність</t>
  </si>
  <si>
    <t xml:space="preserve">Разом</t>
  </si>
  <si>
    <t xml:space="preserve">ПДФО</t>
  </si>
  <si>
    <t xml:space="preserve">Військовий збір</t>
  </si>
  <si>
    <t xml:space="preserve">Профсп. внески</t>
  </si>
  <si>
    <t xml:space="preserve">Аванс</t>
  </si>
  <si>
    <t xml:space="preserve">Разом:</t>
  </si>
  <si>
    <t xml:space="preserve">Лакіза І.М.</t>
  </si>
  <si>
    <t xml:space="preserve">Начальник управління</t>
  </si>
  <si>
    <t xml:space="preserve">Стасько Р.Б.</t>
  </si>
  <si>
    <t xml:space="preserve">заступник начальника управління-начальник відділу</t>
  </si>
  <si>
    <t xml:space="preserve">лютийь 2023 року</t>
  </si>
  <si>
    <t xml:space="preserve">березень 2023 року</t>
  </si>
  <si>
    <t xml:space="preserve">Лікарняні</t>
  </si>
  <si>
    <t xml:space="preserve">Лікарняні фсс</t>
  </si>
  <si>
    <t xml:space="preserve">квітень 2023 року</t>
  </si>
  <si>
    <t xml:space="preserve">травень 2023 року</t>
  </si>
  <si>
    <t xml:space="preserve">Відпускні</t>
  </si>
  <si>
    <t xml:space="preserve">червень 2023 року</t>
  </si>
  <si>
    <t xml:space="preserve">Премія</t>
  </si>
  <si>
    <t xml:space="preserve">липень 2023 року</t>
  </si>
  <si>
    <t xml:space="preserve">Компенс. невикор. відпуст</t>
  </si>
  <si>
    <t xml:space="preserve">МД озд.</t>
  </si>
  <si>
    <t xml:space="preserve">серпень 2023 року</t>
  </si>
  <si>
    <t xml:space="preserve">вересень 2023 року</t>
  </si>
  <si>
    <t xml:space="preserve">жовтень 2023 року</t>
  </si>
  <si>
    <t xml:space="preserve">листопад 2023 року</t>
  </si>
  <si>
    <t xml:space="preserve">грудень 2023 року</t>
  </si>
  <si>
    <t xml:space="preserve">Премія результати оцінки служб. діяльності</t>
  </si>
  <si>
    <t xml:space="preserve">МД соц.-побут.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</si>
</sst>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"/>
    <numFmt numFmtId="167" formatCode="#,##0.00"/>
  </numFmts>
  <fonts count="9">
    <font>
      <sz val="10"/>
      <name val="Arial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 Cyr"/>
      <family val="0"/>
      <charset val="204"/>
    </font>
    <font>
      <sz val="11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9" xfId="2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Звичайний_зарплта департамент основна 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O22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H16" activeCellId="0" sqref="H16"/>
    </sheetView>
  </sheetViews>
  <sheetFormatPr defaultColWidth="18.5625" defaultRowHeight="15" zeroHeight="false" outlineLevelRow="0" outlineLevelCol="0"/>
  <cols>
    <col collapsed="false" customWidth="true" hidden="false" outlineLevel="0" max="1" min="1" style="1" width="14.12"/>
    <col collapsed="false" customWidth="false" hidden="false" outlineLevel="0" max="2" min="2" style="1" width="18.54"/>
    <col collapsed="false" customWidth="true" hidden="false" outlineLevel="0" max="3" min="3" style="1" width="14.4"/>
    <col collapsed="false" customWidth="true" hidden="false" outlineLevel="0" max="4" min="4" style="1" width="12.12"/>
    <col collapsed="false" customWidth="true" hidden="false" outlineLevel="0" max="5" min="5" style="1" width="7.13"/>
    <col collapsed="false" customWidth="true" hidden="false" outlineLevel="0" max="6" min="6" style="1" width="9.4"/>
    <col collapsed="false" customWidth="true" hidden="false" outlineLevel="0" max="7" min="7" style="1" width="15.12"/>
    <col collapsed="false" customWidth="true" hidden="false" outlineLevel="0" max="8" min="8" style="1" width="14.83"/>
    <col collapsed="false" customWidth="true" hidden="false" outlineLevel="0" max="9" min="9" style="1" width="11.84"/>
    <col collapsed="false" customWidth="true" hidden="false" outlineLevel="0" max="10" min="10" style="1" width="9.69"/>
    <col collapsed="false" customWidth="true" hidden="false" outlineLevel="0" max="11" min="11" style="1" width="10.84"/>
    <col collapsed="false" customWidth="true" hidden="false" outlineLevel="0" max="12" min="12" style="1" width="9.69"/>
    <col collapsed="false" customWidth="true" hidden="false" outlineLevel="0" max="13" min="13" style="1" width="10.98"/>
    <col collapsed="false" customWidth="true" hidden="false" outlineLevel="0" max="14" min="14" style="1" width="9.13"/>
    <col collapsed="false" customWidth="true" hidden="false" outlineLevel="0" max="15" min="15" style="1" width="12.55"/>
    <col collapsed="false" customWidth="false" hidden="false" outlineLevel="0" max="257" min="16" style="1" width="18.54"/>
  </cols>
  <sheetData>
    <row r="3" customFormat="false" ht="15" hidden="false" customHeight="false" outlineLevel="0" collapsed="false">
      <c r="A3" s="2" t="s">
        <v>0</v>
      </c>
    </row>
    <row r="4" customFormat="false" ht="15" hidden="false" customHeight="false" outlineLevel="0" collapsed="false">
      <c r="A4" s="3" t="n">
        <v>40452051</v>
      </c>
    </row>
    <row r="5" customFormat="false" ht="18.75" hidden="false" customHeight="false" outlineLevel="0" collapsed="false">
      <c r="D5" s="4" t="s">
        <v>1</v>
      </c>
    </row>
    <row r="6" customFormat="false" ht="19.5" hidden="false" customHeight="false" outlineLevel="0" collapsed="false">
      <c r="D6" s="4" t="s">
        <v>2</v>
      </c>
    </row>
    <row r="7" customFormat="false" ht="18" hidden="false" customHeight="true" outlineLevel="0" collapsed="false">
      <c r="A7" s="5" t="s">
        <v>3</v>
      </c>
      <c r="B7" s="6" t="s">
        <v>4</v>
      </c>
      <c r="C7" s="6" t="s">
        <v>5</v>
      </c>
      <c r="D7" s="7" t="s">
        <v>6</v>
      </c>
      <c r="E7" s="7"/>
      <c r="F7" s="7"/>
      <c r="G7" s="7"/>
      <c r="H7" s="7"/>
      <c r="I7" s="7"/>
      <c r="J7" s="7" t="s">
        <v>7</v>
      </c>
      <c r="K7" s="7"/>
      <c r="L7" s="7"/>
      <c r="M7" s="7"/>
      <c r="N7" s="7"/>
      <c r="O7" s="8" t="s">
        <v>8</v>
      </c>
    </row>
    <row r="8" customFormat="false" ht="30" hidden="false" customHeight="false" outlineLevel="0" collapsed="false">
      <c r="A8" s="5"/>
      <c r="B8" s="6"/>
      <c r="C8" s="6"/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10" t="s">
        <v>15</v>
      </c>
      <c r="K8" s="9" t="s">
        <v>16</v>
      </c>
      <c r="L8" s="9" t="s">
        <v>17</v>
      </c>
      <c r="M8" s="9" t="s">
        <v>18</v>
      </c>
      <c r="N8" s="10" t="s">
        <v>19</v>
      </c>
      <c r="O8" s="8"/>
    </row>
    <row r="9" customFormat="false" ht="30" hidden="false" customHeight="false" outlineLevel="0" collapsed="false">
      <c r="A9" s="11" t="s">
        <v>20</v>
      </c>
      <c r="B9" s="9" t="s">
        <v>21</v>
      </c>
      <c r="C9" s="9" t="n">
        <v>22</v>
      </c>
      <c r="D9" s="12" t="n">
        <v>11200</v>
      </c>
      <c r="E9" s="13" t="n">
        <v>700</v>
      </c>
      <c r="F9" s="13" t="n">
        <v>2688</v>
      </c>
      <c r="G9" s="13" t="n">
        <v>0</v>
      </c>
      <c r="H9" s="13" t="n">
        <v>1120</v>
      </c>
      <c r="I9" s="13" t="n">
        <f aca="false">SUM(D9:H9)</f>
        <v>15708</v>
      </c>
      <c r="J9" s="13" t="n">
        <v>2827.44</v>
      </c>
      <c r="K9" s="13" t="n">
        <v>235.62</v>
      </c>
      <c r="L9" s="13" t="n">
        <v>0</v>
      </c>
      <c r="M9" s="13" t="n">
        <v>7000</v>
      </c>
      <c r="N9" s="13" t="n">
        <f aca="false">SUM(J9:M9)</f>
        <v>10063.06</v>
      </c>
      <c r="O9" s="14" t="n">
        <f aca="false">I9-N9</f>
        <v>5644.94</v>
      </c>
    </row>
    <row r="10" customFormat="false" ht="60" hidden="false" customHeight="false" outlineLevel="0" collapsed="false">
      <c r="A10" s="11" t="s">
        <v>22</v>
      </c>
      <c r="B10" s="9" t="s">
        <v>23</v>
      </c>
      <c r="C10" s="9" t="n">
        <v>22</v>
      </c>
      <c r="D10" s="12" t="n">
        <v>9800</v>
      </c>
      <c r="E10" s="15" t="n">
        <v>500</v>
      </c>
      <c r="F10" s="16" t="n">
        <v>4900</v>
      </c>
      <c r="G10" s="13"/>
      <c r="H10" s="13"/>
      <c r="I10" s="13" t="n">
        <f aca="false">SUM(D10:H10)</f>
        <v>15200</v>
      </c>
      <c r="J10" s="13" t="n">
        <v>2736</v>
      </c>
      <c r="K10" s="13" t="n">
        <v>228</v>
      </c>
      <c r="L10" s="10" t="n">
        <v>0</v>
      </c>
      <c r="M10" s="13" t="n">
        <v>5000</v>
      </c>
      <c r="N10" s="13" t="n">
        <f aca="false">SUM(J10:M10)</f>
        <v>7964</v>
      </c>
      <c r="O10" s="14" t="n">
        <f aca="false">I10-N10</f>
        <v>7236</v>
      </c>
    </row>
    <row r="11" customFormat="false" ht="15.75" hidden="false" customHeight="false" outlineLevel="0" collapsed="false">
      <c r="A11" s="17"/>
      <c r="B11" s="18" t="s">
        <v>19</v>
      </c>
      <c r="C11" s="19"/>
      <c r="D11" s="20" t="n">
        <f aca="false">SUM(D9:D10)</f>
        <v>21000</v>
      </c>
      <c r="E11" s="20" t="n">
        <f aca="false">SUM(E9:E10)</f>
        <v>1200</v>
      </c>
      <c r="F11" s="20" t="n">
        <f aca="false">SUM(F9:F10)</f>
        <v>7588</v>
      </c>
      <c r="G11" s="20" t="n">
        <f aca="false">SUM(G9:G10)</f>
        <v>0</v>
      </c>
      <c r="H11" s="20" t="n">
        <f aca="false">SUM(H9:H10)</f>
        <v>1120</v>
      </c>
      <c r="I11" s="20" t="n">
        <f aca="false">SUM(I9:I10)</f>
        <v>30908</v>
      </c>
      <c r="J11" s="20" t="n">
        <f aca="false">SUM(J9:J10)</f>
        <v>5563.44</v>
      </c>
      <c r="K11" s="20" t="n">
        <f aca="false">SUM(K9:K10)</f>
        <v>463.62</v>
      </c>
      <c r="L11" s="20" t="n">
        <f aca="false">SUM(L9:L10)</f>
        <v>0</v>
      </c>
      <c r="M11" s="20" t="n">
        <f aca="false">SUM(M9:M10)</f>
        <v>12000</v>
      </c>
      <c r="N11" s="20" t="n">
        <f aca="false">SUM(N9:N10)</f>
        <v>18027.06</v>
      </c>
      <c r="O11" s="20" t="n">
        <f aca="false">SUM(O9:O10)</f>
        <v>12880.94</v>
      </c>
    </row>
    <row r="22" customFormat="false" ht="15" hidden="false" customHeight="false" outlineLevel="0" collapsed="false">
      <c r="M22" s="21"/>
    </row>
  </sheetData>
  <mergeCells count="6">
    <mergeCell ref="A7:A8"/>
    <mergeCell ref="B7:B8"/>
    <mergeCell ref="C7:C8"/>
    <mergeCell ref="D7:I7"/>
    <mergeCell ref="J7:N7"/>
    <mergeCell ref="O7:O8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P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10" activeCellId="0" sqref="N10"/>
    </sheetView>
  </sheetViews>
  <sheetFormatPr defaultColWidth="18.5625" defaultRowHeight="15" zeroHeight="false" outlineLevelRow="0" outlineLevelCol="0"/>
  <cols>
    <col collapsed="false" customWidth="true" hidden="false" outlineLevel="0" max="1" min="1" style="1" width="14.12"/>
    <col collapsed="false" customWidth="false" hidden="false" outlineLevel="0" max="2" min="2" style="1" width="18.54"/>
    <col collapsed="false" customWidth="true" hidden="false" outlineLevel="0" max="3" min="3" style="1" width="14.27"/>
    <col collapsed="false" customWidth="true" hidden="false" outlineLevel="0" max="4" min="4" style="1" width="12.12"/>
    <col collapsed="false" customWidth="true" hidden="false" outlineLevel="0" max="5" min="5" style="1" width="7.13"/>
    <col collapsed="false" customWidth="true" hidden="false" outlineLevel="0" max="6" min="6" style="1" width="9.4"/>
    <col collapsed="false" customWidth="true" hidden="false" outlineLevel="0" max="7" min="7" style="1" width="12.55"/>
    <col collapsed="false" customWidth="true" hidden="false" outlineLevel="0" max="8" min="8" style="1" width="12.12"/>
    <col collapsed="false" customWidth="true" hidden="false" outlineLevel="0" max="9" min="9" style="1" width="12.98"/>
    <col collapsed="false" customWidth="true" hidden="false" outlineLevel="0" max="10" min="10" style="1" width="9.69"/>
    <col collapsed="false" customWidth="true" hidden="false" outlineLevel="0" max="11" min="11" style="1" width="11.84"/>
    <col collapsed="false" customWidth="true" hidden="false" outlineLevel="0" max="12" min="12" style="1" width="9.69"/>
    <col collapsed="false" customWidth="true" hidden="false" outlineLevel="0" max="13" min="13" style="1" width="10.84"/>
    <col collapsed="false" customWidth="true" hidden="false" outlineLevel="0" max="14" min="14" style="1" width="9.69"/>
    <col collapsed="false" customWidth="true" hidden="false" outlineLevel="0" max="15" min="15" style="1" width="10.98"/>
    <col collapsed="false" customWidth="true" hidden="false" outlineLevel="0" max="16" min="16" style="1" width="9.13"/>
    <col collapsed="false" customWidth="true" hidden="false" outlineLevel="0" max="17" min="17" style="1" width="12.55"/>
    <col collapsed="false" customWidth="false" hidden="false" outlineLevel="0" max="257" min="18" style="1" width="18.54"/>
  </cols>
  <sheetData>
    <row r="3" customFormat="false" ht="15" hidden="false" customHeight="false" outlineLevel="0" collapsed="false">
      <c r="A3" s="2" t="s">
        <v>0</v>
      </c>
    </row>
    <row r="4" customFormat="false" ht="15" hidden="false" customHeight="false" outlineLevel="0" collapsed="false">
      <c r="A4" s="3" t="n">
        <v>40452051</v>
      </c>
    </row>
    <row r="5" customFormat="false" ht="18.75" hidden="false" customHeight="false" outlineLevel="0" collapsed="false">
      <c r="D5" s="4" t="s">
        <v>1</v>
      </c>
    </row>
    <row r="6" customFormat="false" ht="19.5" hidden="false" customHeight="false" outlineLevel="0" collapsed="false">
      <c r="D6" s="4" t="s">
        <v>38</v>
      </c>
    </row>
    <row r="7" customFormat="false" ht="18" hidden="false" customHeight="true" outlineLevel="0" collapsed="false">
      <c r="A7" s="5" t="s">
        <v>3</v>
      </c>
      <c r="B7" s="6" t="s">
        <v>4</v>
      </c>
      <c r="C7" s="6" t="s">
        <v>5</v>
      </c>
      <c r="D7" s="7" t="s">
        <v>6</v>
      </c>
      <c r="E7" s="7"/>
      <c r="F7" s="7"/>
      <c r="G7" s="7"/>
      <c r="H7" s="7"/>
      <c r="I7" s="7"/>
      <c r="J7" s="7"/>
      <c r="K7" s="7"/>
      <c r="L7" s="7" t="s">
        <v>7</v>
      </c>
      <c r="M7" s="7"/>
      <c r="N7" s="7"/>
      <c r="O7" s="7"/>
      <c r="P7" s="8" t="s">
        <v>8</v>
      </c>
    </row>
    <row r="8" customFormat="false" ht="45" hidden="false" customHeight="false" outlineLevel="0" collapsed="false">
      <c r="A8" s="5"/>
      <c r="B8" s="6"/>
      <c r="C8" s="6"/>
      <c r="D8" s="9" t="s">
        <v>9</v>
      </c>
      <c r="E8" s="9" t="s">
        <v>10</v>
      </c>
      <c r="F8" s="9" t="s">
        <v>11</v>
      </c>
      <c r="G8" s="9" t="s">
        <v>13</v>
      </c>
      <c r="H8" s="9" t="s">
        <v>32</v>
      </c>
      <c r="I8" s="9" t="s">
        <v>12</v>
      </c>
      <c r="J8" s="9" t="s">
        <v>34</v>
      </c>
      <c r="K8" s="9" t="s">
        <v>14</v>
      </c>
      <c r="L8" s="10" t="s">
        <v>15</v>
      </c>
      <c r="M8" s="9" t="s">
        <v>16</v>
      </c>
      <c r="N8" s="9" t="s">
        <v>18</v>
      </c>
      <c r="O8" s="10" t="s">
        <v>19</v>
      </c>
      <c r="P8" s="8"/>
    </row>
    <row r="9" customFormat="false" ht="30" hidden="false" customHeight="false" outlineLevel="0" collapsed="false">
      <c r="A9" s="11" t="s">
        <v>20</v>
      </c>
      <c r="B9" s="9" t="s">
        <v>21</v>
      </c>
      <c r="C9" s="9" t="n">
        <v>22</v>
      </c>
      <c r="D9" s="12" t="n">
        <v>11200</v>
      </c>
      <c r="E9" s="13" t="n">
        <v>700</v>
      </c>
      <c r="F9" s="13" t="n">
        <v>2688</v>
      </c>
      <c r="G9" s="13" t="n">
        <v>1120</v>
      </c>
      <c r="H9" s="13" t="n">
        <v>11200</v>
      </c>
      <c r="I9" s="13" t="n">
        <v>5600</v>
      </c>
      <c r="J9" s="13"/>
      <c r="K9" s="13" t="n">
        <f aca="false">SUM(D9:J9)</f>
        <v>32508</v>
      </c>
      <c r="L9" s="13" t="n">
        <f aca="false">K9*18%</f>
        <v>5851.44</v>
      </c>
      <c r="M9" s="13" t="n">
        <f aca="false">K9*1.5%</f>
        <v>487.62</v>
      </c>
      <c r="N9" s="13" t="n">
        <v>5337.89</v>
      </c>
      <c r="O9" s="13" t="n">
        <f aca="false">SUM(L9:N9)</f>
        <v>11676.95</v>
      </c>
      <c r="P9" s="14" t="n">
        <f aca="false">K9-O9</f>
        <v>20831.05</v>
      </c>
    </row>
    <row r="10" customFormat="false" ht="60" hidden="false" customHeight="false" outlineLevel="0" collapsed="false">
      <c r="A10" s="11" t="s">
        <v>22</v>
      </c>
      <c r="B10" s="9" t="s">
        <v>23</v>
      </c>
      <c r="C10" s="9" t="n">
        <v>6</v>
      </c>
      <c r="D10" s="12" t="n">
        <v>2672.73</v>
      </c>
      <c r="E10" s="15" t="n">
        <v>136.36</v>
      </c>
      <c r="F10" s="16" t="n">
        <v>1336.37</v>
      </c>
      <c r="G10" s="13"/>
      <c r="H10" s="13"/>
      <c r="I10" s="13"/>
      <c r="J10" s="13" t="n">
        <v>15109.54</v>
      </c>
      <c r="K10" s="13" t="n">
        <f aca="false">SUM(D10:J10)</f>
        <v>19255</v>
      </c>
      <c r="L10" s="13" t="n">
        <f aca="false">K10*18%</f>
        <v>3465.9</v>
      </c>
      <c r="M10" s="13" t="n">
        <f aca="false">K10*1.5%</f>
        <v>288.825</v>
      </c>
      <c r="N10" s="13"/>
      <c r="O10" s="13" t="n">
        <f aca="false">SUM(L10:N10)</f>
        <v>3754.725</v>
      </c>
      <c r="P10" s="14" t="n">
        <f aca="false">K10-O10</f>
        <v>15500.275</v>
      </c>
    </row>
    <row r="11" customFormat="false" ht="15.75" hidden="false" customHeight="false" outlineLevel="0" collapsed="false">
      <c r="A11" s="17"/>
      <c r="B11" s="18" t="s">
        <v>19</v>
      </c>
      <c r="C11" s="19"/>
      <c r="D11" s="20" t="n">
        <f aca="false">SUM(D9:D10)</f>
        <v>13872.73</v>
      </c>
      <c r="E11" s="20" t="n">
        <f aca="false">SUM(E9:E10)</f>
        <v>836.36</v>
      </c>
      <c r="F11" s="20" t="n">
        <f aca="false">SUM(F9:F10)</f>
        <v>4024.37</v>
      </c>
      <c r="G11" s="20" t="n">
        <f aca="false">SUM(G9:G10)</f>
        <v>1120</v>
      </c>
      <c r="H11" s="20" t="n">
        <f aca="false">SUM(H9:H10)</f>
        <v>11200</v>
      </c>
      <c r="I11" s="20" t="n">
        <f aca="false">SUM(I9:I10)</f>
        <v>5600</v>
      </c>
      <c r="J11" s="20" t="n">
        <f aca="false">SUM(J9:J10)</f>
        <v>15109.54</v>
      </c>
      <c r="K11" s="20" t="n">
        <f aca="false">SUM(K9:K10)</f>
        <v>51763</v>
      </c>
      <c r="L11" s="20" t="n">
        <f aca="false">SUM(L9:L10)</f>
        <v>9317.34</v>
      </c>
      <c r="M11" s="20" t="n">
        <f aca="false">SUM(M9:M10)</f>
        <v>776.445</v>
      </c>
      <c r="N11" s="20" t="n">
        <f aca="false">SUM(N9:N10)</f>
        <v>5337.89</v>
      </c>
      <c r="O11" s="20" t="n">
        <f aca="false">SUM(O9:O10)</f>
        <v>15431.675</v>
      </c>
      <c r="P11" s="20" t="n">
        <f aca="false">SUM(P9:P10)</f>
        <v>36331.325</v>
      </c>
    </row>
    <row r="22" customFormat="false" ht="15" hidden="false" customHeight="false" outlineLevel="0" collapsed="false">
      <c r="O22" s="21"/>
    </row>
  </sheetData>
  <mergeCells count="6">
    <mergeCell ref="A7:A8"/>
    <mergeCell ref="B7:B8"/>
    <mergeCell ref="C7:C8"/>
    <mergeCell ref="D7:K7"/>
    <mergeCell ref="L7:O7"/>
    <mergeCell ref="P7:P8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O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10" activeCellId="0" sqref="M10"/>
    </sheetView>
  </sheetViews>
  <sheetFormatPr defaultColWidth="18.5625" defaultRowHeight="15" zeroHeight="false" outlineLevelRow="0" outlineLevelCol="0"/>
  <cols>
    <col collapsed="false" customWidth="true" hidden="false" outlineLevel="0" max="1" min="1" style="1" width="14.12"/>
    <col collapsed="false" customWidth="false" hidden="false" outlineLevel="0" max="2" min="2" style="1" width="18.54"/>
    <col collapsed="false" customWidth="true" hidden="false" outlineLevel="0" max="3" min="3" style="1" width="14.27"/>
    <col collapsed="false" customWidth="true" hidden="false" outlineLevel="0" max="4" min="4" style="1" width="12.12"/>
    <col collapsed="false" customWidth="true" hidden="false" outlineLevel="0" max="5" min="5" style="1" width="7.13"/>
    <col collapsed="false" customWidth="true" hidden="false" outlineLevel="0" max="6" min="6" style="1" width="9.4"/>
    <col collapsed="false" customWidth="true" hidden="false" outlineLevel="0" max="7" min="7" style="1" width="12.55"/>
    <col collapsed="false" customWidth="true" hidden="false" outlineLevel="0" max="8" min="8" style="1" width="12.12"/>
    <col collapsed="false" customWidth="true" hidden="false" outlineLevel="0" max="9" min="9" style="1" width="12.98"/>
    <col collapsed="false" customWidth="true" hidden="false" outlineLevel="0" max="10" min="10" style="1" width="11.84"/>
    <col collapsed="false" customWidth="true" hidden="false" outlineLevel="0" max="11" min="11" style="1" width="9.69"/>
    <col collapsed="false" customWidth="true" hidden="false" outlineLevel="0" max="12" min="12" style="1" width="10.84"/>
    <col collapsed="false" customWidth="true" hidden="false" outlineLevel="0" max="13" min="13" style="1" width="9.69"/>
    <col collapsed="false" customWidth="true" hidden="false" outlineLevel="0" max="14" min="14" style="1" width="10.98"/>
    <col collapsed="false" customWidth="true" hidden="false" outlineLevel="0" max="15" min="15" style="1" width="9.13"/>
    <col collapsed="false" customWidth="true" hidden="false" outlineLevel="0" max="16" min="16" style="1" width="12.55"/>
    <col collapsed="false" customWidth="false" hidden="false" outlineLevel="0" max="257" min="17" style="1" width="18.54"/>
  </cols>
  <sheetData>
    <row r="3" customFormat="false" ht="15" hidden="false" customHeight="false" outlineLevel="0" collapsed="false">
      <c r="A3" s="2" t="s">
        <v>0</v>
      </c>
    </row>
    <row r="4" customFormat="false" ht="15" hidden="false" customHeight="false" outlineLevel="0" collapsed="false">
      <c r="A4" s="3" t="n">
        <v>40452051</v>
      </c>
    </row>
    <row r="5" customFormat="false" ht="18.75" hidden="false" customHeight="false" outlineLevel="0" collapsed="false">
      <c r="D5" s="4" t="s">
        <v>1</v>
      </c>
    </row>
    <row r="6" customFormat="false" ht="19.5" hidden="false" customHeight="false" outlineLevel="0" collapsed="false">
      <c r="D6" s="4" t="s">
        <v>39</v>
      </c>
    </row>
    <row r="7" customFormat="false" ht="18" hidden="false" customHeight="true" outlineLevel="0" collapsed="false">
      <c r="A7" s="5" t="s">
        <v>3</v>
      </c>
      <c r="B7" s="6" t="s">
        <v>4</v>
      </c>
      <c r="C7" s="6" t="s">
        <v>5</v>
      </c>
      <c r="D7" s="7" t="s">
        <v>6</v>
      </c>
      <c r="E7" s="7"/>
      <c r="F7" s="7"/>
      <c r="G7" s="7"/>
      <c r="H7" s="7"/>
      <c r="I7" s="7"/>
      <c r="J7" s="7"/>
      <c r="K7" s="7" t="s">
        <v>7</v>
      </c>
      <c r="L7" s="7"/>
      <c r="M7" s="7"/>
      <c r="N7" s="7"/>
      <c r="O7" s="8" t="s">
        <v>8</v>
      </c>
    </row>
    <row r="8" customFormat="false" ht="30" hidden="false" customHeight="false" outlineLevel="0" collapsed="false">
      <c r="A8" s="5"/>
      <c r="B8" s="6"/>
      <c r="C8" s="6"/>
      <c r="D8" s="9" t="s">
        <v>9</v>
      </c>
      <c r="E8" s="9" t="s">
        <v>10</v>
      </c>
      <c r="F8" s="9" t="s">
        <v>11</v>
      </c>
      <c r="G8" s="9" t="s">
        <v>13</v>
      </c>
      <c r="H8" s="9" t="s">
        <v>32</v>
      </c>
      <c r="I8" s="9" t="s">
        <v>12</v>
      </c>
      <c r="J8" s="9" t="s">
        <v>14</v>
      </c>
      <c r="K8" s="10" t="s">
        <v>15</v>
      </c>
      <c r="L8" s="9" t="s">
        <v>16</v>
      </c>
      <c r="M8" s="9" t="s">
        <v>18</v>
      </c>
      <c r="N8" s="10" t="s">
        <v>19</v>
      </c>
      <c r="O8" s="8"/>
    </row>
    <row r="9" customFormat="false" ht="30" hidden="false" customHeight="false" outlineLevel="0" collapsed="false">
      <c r="A9" s="11" t="s">
        <v>20</v>
      </c>
      <c r="B9" s="9" t="s">
        <v>21</v>
      </c>
      <c r="C9" s="9" t="n">
        <v>22</v>
      </c>
      <c r="D9" s="12" t="n">
        <v>11200</v>
      </c>
      <c r="E9" s="13" t="n">
        <v>700</v>
      </c>
      <c r="F9" s="13" t="n">
        <v>2749.09090909091</v>
      </c>
      <c r="G9" s="13" t="n">
        <v>1120</v>
      </c>
      <c r="H9" s="13" t="n">
        <v>0</v>
      </c>
      <c r="I9" s="13" t="n">
        <f aca="false">11200+5600</f>
        <v>16800</v>
      </c>
      <c r="J9" s="13" t="n">
        <f aca="false">SUM(D9:I9)</f>
        <v>32569.0909090909</v>
      </c>
      <c r="K9" s="13" t="n">
        <f aca="false">J9*18%</f>
        <v>5862.43636363636</v>
      </c>
      <c r="L9" s="13" t="n">
        <f aca="false">J9*1.5%</f>
        <v>488.536363636364</v>
      </c>
      <c r="M9" s="13" t="n">
        <v>6000</v>
      </c>
      <c r="N9" s="13" t="n">
        <f aca="false">SUM(K9:M9)</f>
        <v>12350.9727272727</v>
      </c>
      <c r="O9" s="14" t="n">
        <f aca="false">J9-N9</f>
        <v>20218.1181818182</v>
      </c>
    </row>
    <row r="10" customFormat="false" ht="60" hidden="false" customHeight="false" outlineLevel="0" collapsed="false">
      <c r="A10" s="11"/>
      <c r="B10" s="9" t="s">
        <v>23</v>
      </c>
      <c r="C10" s="9"/>
      <c r="D10" s="12"/>
      <c r="E10" s="15"/>
      <c r="F10" s="16"/>
      <c r="G10" s="13"/>
      <c r="H10" s="13"/>
      <c r="I10" s="13"/>
      <c r="J10" s="13" t="n">
        <f aca="false">SUM(D10:I10)</f>
        <v>0</v>
      </c>
      <c r="K10" s="13" t="n">
        <f aca="false">J10*18%</f>
        <v>0</v>
      </c>
      <c r="L10" s="13" t="n">
        <f aca="false">J10*1.5%</f>
        <v>0</v>
      </c>
      <c r="M10" s="13"/>
      <c r="N10" s="13" t="n">
        <f aca="false">SUM(K10:M10)</f>
        <v>0</v>
      </c>
      <c r="O10" s="14" t="n">
        <f aca="false">J10-N10</f>
        <v>0</v>
      </c>
    </row>
    <row r="11" customFormat="false" ht="15.75" hidden="false" customHeight="false" outlineLevel="0" collapsed="false">
      <c r="A11" s="17"/>
      <c r="B11" s="18" t="s">
        <v>19</v>
      </c>
      <c r="C11" s="19"/>
      <c r="D11" s="20" t="n">
        <f aca="false">SUM(D9:D10)</f>
        <v>11200</v>
      </c>
      <c r="E11" s="20" t="n">
        <f aca="false">SUM(E9:E10)</f>
        <v>700</v>
      </c>
      <c r="F11" s="20" t="n">
        <f aca="false">SUM(F9:F10)</f>
        <v>2749.09090909091</v>
      </c>
      <c r="G11" s="20" t="n">
        <f aca="false">SUM(G9:G10)</f>
        <v>1120</v>
      </c>
      <c r="H11" s="20" t="n">
        <f aca="false">SUM(H9:H10)</f>
        <v>0</v>
      </c>
      <c r="I11" s="20" t="n">
        <f aca="false">SUM(I9:I10)</f>
        <v>16800</v>
      </c>
      <c r="J11" s="20" t="n">
        <f aca="false">SUM(J9:J10)</f>
        <v>32569.0909090909</v>
      </c>
      <c r="K11" s="20" t="n">
        <f aca="false">SUM(K9:K10)</f>
        <v>5862.43636363636</v>
      </c>
      <c r="L11" s="20" t="n">
        <f aca="false">SUM(L9:L10)</f>
        <v>488.536363636364</v>
      </c>
      <c r="M11" s="20" t="n">
        <f aca="false">SUM(M9:M10)</f>
        <v>6000</v>
      </c>
      <c r="N11" s="20" t="n">
        <f aca="false">SUM(N9:N10)</f>
        <v>12350.9727272727</v>
      </c>
      <c r="O11" s="20" t="n">
        <f aca="false">SUM(O9:O10)</f>
        <v>20218.1181818182</v>
      </c>
    </row>
    <row r="22" customFormat="false" ht="15" hidden="false" customHeight="false" outlineLevel="0" collapsed="false">
      <c r="N22" s="21"/>
    </row>
  </sheetData>
  <mergeCells count="6">
    <mergeCell ref="A7:A8"/>
    <mergeCell ref="B7:B8"/>
    <mergeCell ref="C7:C8"/>
    <mergeCell ref="D7:J7"/>
    <mergeCell ref="K7:N7"/>
    <mergeCell ref="O7:O8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P2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10" activeCellId="0" sqref="N10"/>
    </sheetView>
  </sheetViews>
  <sheetFormatPr defaultColWidth="18.5625" defaultRowHeight="15" zeroHeight="false" outlineLevelRow="0" outlineLevelCol="0"/>
  <cols>
    <col collapsed="false" customWidth="true" hidden="false" outlineLevel="0" max="1" min="1" style="1" width="14.12"/>
    <col collapsed="false" customWidth="false" hidden="false" outlineLevel="0" max="2" min="2" style="1" width="18.54"/>
    <col collapsed="false" customWidth="true" hidden="false" outlineLevel="0" max="3" min="3" style="1" width="14.27"/>
    <col collapsed="false" customWidth="true" hidden="false" outlineLevel="0" max="4" min="4" style="1" width="12.12"/>
    <col collapsed="false" customWidth="true" hidden="false" outlineLevel="0" max="5" min="5" style="1" width="7.13"/>
    <col collapsed="false" customWidth="true" hidden="false" outlineLevel="0" max="6" min="6" style="1" width="9.4"/>
    <col collapsed="false" customWidth="true" hidden="false" outlineLevel="0" max="7" min="7" style="1" width="12.55"/>
    <col collapsed="false" customWidth="true" hidden="false" outlineLevel="0" max="8" min="8" style="1" width="13.55"/>
    <col collapsed="false" customWidth="true" hidden="false" outlineLevel="0" max="9" min="9" style="1" width="12.98"/>
    <col collapsed="false" customWidth="true" hidden="false" outlineLevel="0" max="10" min="10" style="1" width="9.69"/>
    <col collapsed="false" customWidth="true" hidden="false" outlineLevel="0" max="11" min="11" style="1" width="11.84"/>
    <col collapsed="false" customWidth="true" hidden="false" outlineLevel="0" max="12" min="12" style="1" width="9.69"/>
    <col collapsed="false" customWidth="true" hidden="false" outlineLevel="0" max="13" min="13" style="1" width="10.84"/>
    <col collapsed="false" customWidth="true" hidden="false" outlineLevel="0" max="14" min="14" style="1" width="9.69"/>
    <col collapsed="false" customWidth="true" hidden="false" outlineLevel="0" max="15" min="15" style="1" width="10.98"/>
    <col collapsed="false" customWidth="true" hidden="false" outlineLevel="0" max="16" min="16" style="1" width="9.13"/>
    <col collapsed="false" customWidth="true" hidden="false" outlineLevel="0" max="17" min="17" style="1" width="12.55"/>
    <col collapsed="false" customWidth="false" hidden="false" outlineLevel="0" max="257" min="18" style="1" width="18.54"/>
  </cols>
  <sheetData>
    <row r="3" customFormat="false" ht="15" hidden="false" customHeight="false" outlineLevel="0" collapsed="false">
      <c r="A3" s="2" t="s">
        <v>0</v>
      </c>
    </row>
    <row r="4" customFormat="false" ht="15" hidden="false" customHeight="false" outlineLevel="0" collapsed="false">
      <c r="A4" s="3" t="n">
        <v>40452051</v>
      </c>
    </row>
    <row r="5" customFormat="false" ht="18.75" hidden="false" customHeight="false" outlineLevel="0" collapsed="false">
      <c r="D5" s="4" t="s">
        <v>1</v>
      </c>
    </row>
    <row r="6" customFormat="false" ht="19.5" hidden="false" customHeight="false" outlineLevel="0" collapsed="false">
      <c r="D6" s="4" t="s">
        <v>40</v>
      </c>
    </row>
    <row r="7" customFormat="false" ht="18" hidden="false" customHeight="true" outlineLevel="0" collapsed="false">
      <c r="A7" s="5" t="s">
        <v>3</v>
      </c>
      <c r="B7" s="6" t="s">
        <v>4</v>
      </c>
      <c r="C7" s="6" t="s">
        <v>5</v>
      </c>
      <c r="D7" s="7" t="s">
        <v>6</v>
      </c>
      <c r="E7" s="7"/>
      <c r="F7" s="7"/>
      <c r="G7" s="7"/>
      <c r="H7" s="7"/>
      <c r="I7" s="7"/>
      <c r="J7" s="7"/>
      <c r="K7" s="7"/>
      <c r="L7" s="7" t="s">
        <v>7</v>
      </c>
      <c r="M7" s="7"/>
      <c r="N7" s="7"/>
      <c r="O7" s="7"/>
      <c r="P7" s="8" t="s">
        <v>8</v>
      </c>
    </row>
    <row r="8" customFormat="false" ht="60" hidden="false" customHeight="false" outlineLevel="0" collapsed="false">
      <c r="A8" s="5"/>
      <c r="B8" s="6"/>
      <c r="C8" s="6"/>
      <c r="D8" s="9" t="s">
        <v>9</v>
      </c>
      <c r="E8" s="9" t="s">
        <v>10</v>
      </c>
      <c r="F8" s="9" t="s">
        <v>11</v>
      </c>
      <c r="G8" s="9" t="s">
        <v>13</v>
      </c>
      <c r="H8" s="9" t="s">
        <v>41</v>
      </c>
      <c r="I8" s="9" t="s">
        <v>12</v>
      </c>
      <c r="J8" s="24" t="s">
        <v>42</v>
      </c>
      <c r="K8" s="9" t="s">
        <v>14</v>
      </c>
      <c r="L8" s="10" t="s">
        <v>15</v>
      </c>
      <c r="M8" s="9" t="s">
        <v>16</v>
      </c>
      <c r="N8" s="9" t="s">
        <v>18</v>
      </c>
      <c r="O8" s="10" t="s">
        <v>19</v>
      </c>
      <c r="P8" s="8"/>
    </row>
    <row r="9" customFormat="false" ht="30" hidden="false" customHeight="false" outlineLevel="0" collapsed="false">
      <c r="A9" s="11" t="s">
        <v>20</v>
      </c>
      <c r="B9" s="9" t="s">
        <v>21</v>
      </c>
      <c r="C9" s="9" t="n">
        <v>21</v>
      </c>
      <c r="D9" s="12" t="n">
        <v>11200</v>
      </c>
      <c r="E9" s="13" t="n">
        <v>700</v>
      </c>
      <c r="F9" s="13" t="n">
        <v>3024</v>
      </c>
      <c r="G9" s="13" t="n">
        <v>1120</v>
      </c>
      <c r="H9" s="13" t="n">
        <v>16800</v>
      </c>
      <c r="I9" s="13" t="n">
        <v>11200</v>
      </c>
      <c r="J9" s="13" t="n">
        <v>28229.45</v>
      </c>
      <c r="K9" s="13" t="n">
        <f aca="false">SUM(D9:J9)</f>
        <v>72273.45</v>
      </c>
      <c r="L9" s="13" t="n">
        <f aca="false">K9*18%</f>
        <v>13009.221</v>
      </c>
      <c r="M9" s="13" t="n">
        <f aca="false">K9*1.5%</f>
        <v>1084.10175</v>
      </c>
      <c r="N9" s="13" t="n">
        <v>30000</v>
      </c>
      <c r="O9" s="13" t="n">
        <f aca="false">SUM(L9:N9)</f>
        <v>44093.32275</v>
      </c>
      <c r="P9" s="14" t="n">
        <f aca="false">K9-O9</f>
        <v>28180.12725</v>
      </c>
    </row>
    <row r="10" customFormat="false" ht="60" hidden="false" customHeight="false" outlineLevel="0" collapsed="false">
      <c r="A10" s="11"/>
      <c r="B10" s="9" t="s">
        <v>23</v>
      </c>
      <c r="C10" s="9"/>
      <c r="D10" s="12"/>
      <c r="E10" s="15"/>
      <c r="F10" s="16"/>
      <c r="G10" s="13"/>
      <c r="H10" s="13"/>
      <c r="I10" s="13"/>
      <c r="J10" s="13"/>
      <c r="K10" s="13" t="n">
        <f aca="false">SUM(D10:I10)</f>
        <v>0</v>
      </c>
      <c r="L10" s="13" t="n">
        <f aca="false">K10*18%</f>
        <v>0</v>
      </c>
      <c r="M10" s="13" t="n">
        <f aca="false">K10*1.5%</f>
        <v>0</v>
      </c>
      <c r="N10" s="13"/>
      <c r="O10" s="13" t="n">
        <f aca="false">SUM(L10:N10)</f>
        <v>0</v>
      </c>
      <c r="P10" s="14" t="n">
        <f aca="false">K10-O10</f>
        <v>0</v>
      </c>
    </row>
    <row r="11" customFormat="false" ht="15.75" hidden="false" customHeight="false" outlineLevel="0" collapsed="false">
      <c r="A11" s="17"/>
      <c r="B11" s="18" t="s">
        <v>19</v>
      </c>
      <c r="C11" s="19"/>
      <c r="D11" s="20" t="n">
        <f aca="false">SUM(D9:D10)</f>
        <v>11200</v>
      </c>
      <c r="E11" s="20" t="n">
        <f aca="false">SUM(E9:E10)</f>
        <v>700</v>
      </c>
      <c r="F11" s="20" t="n">
        <f aca="false">SUM(F9:F10)</f>
        <v>3024</v>
      </c>
      <c r="G11" s="20" t="n">
        <f aca="false">SUM(G9:G10)</f>
        <v>1120</v>
      </c>
      <c r="H11" s="20" t="n">
        <f aca="false">SUM(H9:H10)</f>
        <v>16800</v>
      </c>
      <c r="I11" s="20" t="n">
        <f aca="false">SUM(I9:I10)</f>
        <v>11200</v>
      </c>
      <c r="J11" s="20" t="n">
        <f aca="false">SUM(J9:J10)</f>
        <v>28229.45</v>
      </c>
      <c r="K11" s="20" t="n">
        <f aca="false">SUM(K9:K10)</f>
        <v>72273.45</v>
      </c>
      <c r="L11" s="20" t="n">
        <f aca="false">SUM(L9:L10)</f>
        <v>13009.221</v>
      </c>
      <c r="M11" s="20" t="n">
        <f aca="false">SUM(M9:M10)</f>
        <v>1084.10175</v>
      </c>
      <c r="N11" s="20" t="n">
        <f aca="false">SUM(N9:N10)</f>
        <v>30000</v>
      </c>
      <c r="O11" s="20" t="n">
        <f aca="false">SUM(O9:O10)</f>
        <v>44093.32275</v>
      </c>
      <c r="P11" s="20" t="n">
        <f aca="false">SUM(P9:P10)</f>
        <v>28180.12725</v>
      </c>
    </row>
    <row r="22" customFormat="false" ht="15" hidden="false" customHeight="false" outlineLevel="0" collapsed="false">
      <c r="O22" s="21"/>
    </row>
  </sheetData>
  <mergeCells count="6">
    <mergeCell ref="A7:A8"/>
    <mergeCell ref="B7:B8"/>
    <mergeCell ref="C7:C8"/>
    <mergeCell ref="D7:K7"/>
    <mergeCell ref="L7:O7"/>
    <mergeCell ref="P7:P8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O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0" activeCellId="0" sqref="G10"/>
    </sheetView>
  </sheetViews>
  <sheetFormatPr defaultColWidth="18.5625" defaultRowHeight="15" zeroHeight="false" outlineLevelRow="0" outlineLevelCol="0"/>
  <cols>
    <col collapsed="false" customWidth="true" hidden="false" outlineLevel="0" max="1" min="1" style="1" width="14.12"/>
    <col collapsed="false" customWidth="false" hidden="false" outlineLevel="0" max="2" min="2" style="1" width="18.54"/>
    <col collapsed="false" customWidth="true" hidden="false" outlineLevel="0" max="3" min="3" style="1" width="14.4"/>
    <col collapsed="false" customWidth="true" hidden="false" outlineLevel="0" max="4" min="4" style="1" width="12.12"/>
    <col collapsed="false" customWidth="true" hidden="false" outlineLevel="0" max="5" min="5" style="1" width="7.13"/>
    <col collapsed="false" customWidth="true" hidden="false" outlineLevel="0" max="6" min="6" style="1" width="9.4"/>
    <col collapsed="false" customWidth="true" hidden="false" outlineLevel="0" max="7" min="7" style="1" width="14.83"/>
    <col collapsed="false" customWidth="true" hidden="false" outlineLevel="0" max="8" min="8" style="1" width="14.97"/>
    <col collapsed="false" customWidth="true" hidden="false" outlineLevel="0" max="9" min="9" style="1" width="11.84"/>
    <col collapsed="false" customWidth="true" hidden="false" outlineLevel="0" max="10" min="10" style="1" width="9.69"/>
    <col collapsed="false" customWidth="true" hidden="false" outlineLevel="0" max="11" min="11" style="1" width="10.84"/>
    <col collapsed="false" customWidth="true" hidden="false" outlineLevel="0" max="12" min="12" style="1" width="9.69"/>
    <col collapsed="false" customWidth="true" hidden="false" outlineLevel="0" max="13" min="13" style="1" width="10.98"/>
    <col collapsed="false" customWidth="true" hidden="false" outlineLevel="0" max="14" min="14" style="1" width="9.13"/>
    <col collapsed="false" customWidth="true" hidden="false" outlineLevel="0" max="15" min="15" style="1" width="12.55"/>
    <col collapsed="false" customWidth="false" hidden="false" outlineLevel="0" max="257" min="16" style="1" width="18.54"/>
  </cols>
  <sheetData>
    <row r="3" customFormat="false" ht="15" hidden="false" customHeight="false" outlineLevel="0" collapsed="false">
      <c r="A3" s="2" t="s">
        <v>0</v>
      </c>
    </row>
    <row r="4" customFormat="false" ht="15" hidden="false" customHeight="false" outlineLevel="0" collapsed="false">
      <c r="A4" s="3" t="n">
        <v>40452051</v>
      </c>
    </row>
    <row r="5" customFormat="false" ht="18.75" hidden="false" customHeight="false" outlineLevel="0" collapsed="false">
      <c r="D5" s="4" t="s">
        <v>1</v>
      </c>
    </row>
    <row r="6" customFormat="false" ht="19.5" hidden="false" customHeight="false" outlineLevel="0" collapsed="false">
      <c r="D6" s="4" t="s">
        <v>24</v>
      </c>
    </row>
    <row r="7" customFormat="false" ht="18" hidden="false" customHeight="true" outlineLevel="0" collapsed="false">
      <c r="A7" s="5" t="s">
        <v>3</v>
      </c>
      <c r="B7" s="6" t="s">
        <v>4</v>
      </c>
      <c r="C7" s="6" t="s">
        <v>5</v>
      </c>
      <c r="D7" s="7" t="s">
        <v>6</v>
      </c>
      <c r="E7" s="7"/>
      <c r="F7" s="7"/>
      <c r="G7" s="7"/>
      <c r="H7" s="7"/>
      <c r="I7" s="7"/>
      <c r="J7" s="7" t="s">
        <v>7</v>
      </c>
      <c r="K7" s="7"/>
      <c r="L7" s="7"/>
      <c r="M7" s="7"/>
      <c r="N7" s="7"/>
      <c r="O7" s="8" t="s">
        <v>8</v>
      </c>
    </row>
    <row r="8" customFormat="false" ht="30" hidden="false" customHeight="false" outlineLevel="0" collapsed="false">
      <c r="A8" s="5"/>
      <c r="B8" s="6"/>
      <c r="C8" s="6"/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10" t="s">
        <v>15</v>
      </c>
      <c r="K8" s="9" t="s">
        <v>16</v>
      </c>
      <c r="L8" s="9" t="s">
        <v>17</v>
      </c>
      <c r="M8" s="9" t="s">
        <v>18</v>
      </c>
      <c r="N8" s="10" t="s">
        <v>19</v>
      </c>
      <c r="O8" s="8"/>
    </row>
    <row r="9" customFormat="false" ht="30" hidden="false" customHeight="false" outlineLevel="0" collapsed="false">
      <c r="A9" s="11" t="s">
        <v>20</v>
      </c>
      <c r="B9" s="9" t="s">
        <v>21</v>
      </c>
      <c r="C9" s="9" t="n">
        <v>16</v>
      </c>
      <c r="D9" s="12" t="n">
        <v>8960</v>
      </c>
      <c r="E9" s="12" t="n">
        <v>560</v>
      </c>
      <c r="F9" s="12" t="n">
        <v>2150.4</v>
      </c>
      <c r="G9" s="13" t="n">
        <v>0</v>
      </c>
      <c r="H9" s="13" t="n">
        <v>896</v>
      </c>
      <c r="I9" s="13" t="n">
        <f aca="false">SUM(D9:H9)</f>
        <v>12566.4</v>
      </c>
      <c r="J9" s="13" t="n">
        <v>2261.95</v>
      </c>
      <c r="K9" s="13" t="n">
        <v>188.5</v>
      </c>
      <c r="L9" s="13" t="n">
        <v>0</v>
      </c>
      <c r="M9" s="13" t="n">
        <v>6000</v>
      </c>
      <c r="N9" s="13" t="n">
        <f aca="false">SUM(J9:M9)</f>
        <v>8450.45</v>
      </c>
      <c r="O9" s="14" t="n">
        <f aca="false">I9-N9</f>
        <v>4115.95</v>
      </c>
    </row>
    <row r="10" customFormat="false" ht="60" hidden="false" customHeight="false" outlineLevel="0" collapsed="false">
      <c r="A10" s="11" t="s">
        <v>22</v>
      </c>
      <c r="B10" s="9" t="s">
        <v>23</v>
      </c>
      <c r="C10" s="9" t="n">
        <v>20</v>
      </c>
      <c r="D10" s="12" t="n">
        <v>9800</v>
      </c>
      <c r="E10" s="22" t="n">
        <v>500</v>
      </c>
      <c r="F10" s="23" t="n">
        <v>4900</v>
      </c>
      <c r="G10" s="13"/>
      <c r="H10" s="13"/>
      <c r="I10" s="13" t="n">
        <f aca="false">SUM(D10:H10)</f>
        <v>15200</v>
      </c>
      <c r="J10" s="13" t="n">
        <v>2736</v>
      </c>
      <c r="K10" s="13" t="n">
        <v>228</v>
      </c>
      <c r="L10" s="10" t="n">
        <v>0</v>
      </c>
      <c r="M10" s="13" t="n">
        <v>5000</v>
      </c>
      <c r="N10" s="13" t="n">
        <f aca="false">SUM(J10:M10)</f>
        <v>7964</v>
      </c>
      <c r="O10" s="14" t="n">
        <f aca="false">I10-N10</f>
        <v>7236</v>
      </c>
    </row>
    <row r="11" customFormat="false" ht="15.75" hidden="false" customHeight="false" outlineLevel="0" collapsed="false">
      <c r="A11" s="17"/>
      <c r="B11" s="18" t="s">
        <v>19</v>
      </c>
      <c r="C11" s="19"/>
      <c r="D11" s="20" t="n">
        <f aca="false">SUM(D9:D10)</f>
        <v>18760</v>
      </c>
      <c r="E11" s="20" t="n">
        <f aca="false">SUM(E9:E10)</f>
        <v>1060</v>
      </c>
      <c r="F11" s="20" t="n">
        <f aca="false">SUM(F9:F10)</f>
        <v>7050.4</v>
      </c>
      <c r="G11" s="20" t="n">
        <f aca="false">SUM(G9:G10)</f>
        <v>0</v>
      </c>
      <c r="H11" s="20" t="n">
        <f aca="false">SUM(H9:H10)</f>
        <v>896</v>
      </c>
      <c r="I11" s="20" t="n">
        <f aca="false">SUM(I9:I10)</f>
        <v>27766.4</v>
      </c>
      <c r="J11" s="20" t="n">
        <f aca="false">SUM(J9:J10)</f>
        <v>4997.95</v>
      </c>
      <c r="K11" s="20" t="n">
        <f aca="false">SUM(K9:K10)</f>
        <v>416.5</v>
      </c>
      <c r="L11" s="20" t="n">
        <f aca="false">SUM(L9:L10)</f>
        <v>0</v>
      </c>
      <c r="M11" s="20" t="n">
        <f aca="false">SUM(M9:M10)</f>
        <v>11000</v>
      </c>
      <c r="N11" s="20" t="n">
        <f aca="false">SUM(N9:N10)</f>
        <v>16414.45</v>
      </c>
      <c r="O11" s="20" t="n">
        <f aca="false">SUM(O9:O10)</f>
        <v>11351.95</v>
      </c>
    </row>
    <row r="22" customFormat="false" ht="15" hidden="false" customHeight="false" outlineLevel="0" collapsed="false">
      <c r="M22" s="21"/>
    </row>
  </sheetData>
  <mergeCells count="6">
    <mergeCell ref="A7:A8"/>
    <mergeCell ref="B7:B8"/>
    <mergeCell ref="C7:C8"/>
    <mergeCell ref="D7:I7"/>
    <mergeCell ref="J7:N7"/>
    <mergeCell ref="O7:O8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Q22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F13" activeCellId="0" sqref="F13"/>
    </sheetView>
  </sheetViews>
  <sheetFormatPr defaultColWidth="18.5625" defaultRowHeight="15" zeroHeight="false" outlineLevelRow="0" outlineLevelCol="0"/>
  <cols>
    <col collapsed="false" customWidth="true" hidden="false" outlineLevel="0" max="1" min="1" style="1" width="14.12"/>
    <col collapsed="false" customWidth="false" hidden="false" outlineLevel="0" max="2" min="2" style="1" width="18.54"/>
    <col collapsed="false" customWidth="true" hidden="false" outlineLevel="0" max="3" min="3" style="1" width="14.4"/>
    <col collapsed="false" customWidth="true" hidden="false" outlineLevel="0" max="4" min="4" style="1" width="12.12"/>
    <col collapsed="false" customWidth="true" hidden="false" outlineLevel="0" max="5" min="5" style="1" width="7.13"/>
    <col collapsed="false" customWidth="true" hidden="false" outlineLevel="0" max="6" min="6" style="1" width="9.4"/>
    <col collapsed="false" customWidth="true" hidden="false" outlineLevel="0" max="7" min="7" style="1" width="13.69"/>
    <col collapsed="false" customWidth="true" hidden="false" outlineLevel="0" max="8" min="8" style="1" width="13.4"/>
    <col collapsed="false" customWidth="true" hidden="false" outlineLevel="0" max="9" min="9" style="1" width="11.27"/>
    <col collapsed="false" customWidth="true" hidden="false" outlineLevel="0" max="10" min="10" style="1" width="9.69"/>
    <col collapsed="false" customWidth="true" hidden="false" outlineLevel="0" max="11" min="11" style="1" width="11.84"/>
    <col collapsed="false" customWidth="true" hidden="false" outlineLevel="0" max="12" min="12" style="1" width="9.69"/>
    <col collapsed="false" customWidth="true" hidden="false" outlineLevel="0" max="13" min="13" style="1" width="10.84"/>
    <col collapsed="false" customWidth="true" hidden="false" outlineLevel="0" max="14" min="14" style="1" width="9.69"/>
    <col collapsed="false" customWidth="true" hidden="false" outlineLevel="0" max="15" min="15" style="1" width="10.98"/>
    <col collapsed="false" customWidth="true" hidden="false" outlineLevel="0" max="16" min="16" style="1" width="9.13"/>
    <col collapsed="false" customWidth="true" hidden="false" outlineLevel="0" max="17" min="17" style="1" width="12.55"/>
    <col collapsed="false" customWidth="false" hidden="false" outlineLevel="0" max="257" min="18" style="1" width="18.54"/>
  </cols>
  <sheetData>
    <row r="3" customFormat="false" ht="15" hidden="false" customHeight="false" outlineLevel="0" collapsed="false">
      <c r="A3" s="2" t="s">
        <v>0</v>
      </c>
    </row>
    <row r="4" customFormat="false" ht="15" hidden="false" customHeight="false" outlineLevel="0" collapsed="false">
      <c r="A4" s="3" t="n">
        <v>40452051</v>
      </c>
    </row>
    <row r="5" customFormat="false" ht="18.75" hidden="false" customHeight="false" outlineLevel="0" collapsed="false">
      <c r="D5" s="4" t="s">
        <v>1</v>
      </c>
    </row>
    <row r="6" customFormat="false" ht="19.5" hidden="false" customHeight="false" outlineLevel="0" collapsed="false">
      <c r="D6" s="4" t="s">
        <v>25</v>
      </c>
    </row>
    <row r="7" customFormat="false" ht="18" hidden="false" customHeight="true" outlineLevel="0" collapsed="false">
      <c r="A7" s="5" t="s">
        <v>3</v>
      </c>
      <c r="B7" s="6" t="s">
        <v>4</v>
      </c>
      <c r="C7" s="6" t="s">
        <v>5</v>
      </c>
      <c r="D7" s="7" t="s">
        <v>6</v>
      </c>
      <c r="E7" s="7"/>
      <c r="F7" s="7"/>
      <c r="G7" s="7"/>
      <c r="H7" s="7"/>
      <c r="I7" s="7"/>
      <c r="J7" s="7"/>
      <c r="K7" s="7"/>
      <c r="L7" s="7" t="s">
        <v>7</v>
      </c>
      <c r="M7" s="7"/>
      <c r="N7" s="7"/>
      <c r="O7" s="7"/>
      <c r="P7" s="7"/>
      <c r="Q7" s="8" t="s">
        <v>8</v>
      </c>
    </row>
    <row r="8" customFormat="false" ht="30" hidden="false" customHeight="false" outlineLevel="0" collapsed="false">
      <c r="A8" s="5"/>
      <c r="B8" s="6"/>
      <c r="C8" s="6"/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26</v>
      </c>
      <c r="J8" s="9" t="s">
        <v>27</v>
      </c>
      <c r="K8" s="9" t="s">
        <v>14</v>
      </c>
      <c r="L8" s="10" t="s">
        <v>15</v>
      </c>
      <c r="M8" s="9" t="s">
        <v>16</v>
      </c>
      <c r="N8" s="9" t="s">
        <v>17</v>
      </c>
      <c r="O8" s="9" t="s">
        <v>18</v>
      </c>
      <c r="P8" s="10" t="s">
        <v>19</v>
      </c>
      <c r="Q8" s="8"/>
    </row>
    <row r="9" customFormat="false" ht="30" hidden="false" customHeight="false" outlineLevel="0" collapsed="false">
      <c r="A9" s="11" t="s">
        <v>20</v>
      </c>
      <c r="B9" s="9" t="s">
        <v>21</v>
      </c>
      <c r="C9" s="9" t="n">
        <v>23</v>
      </c>
      <c r="D9" s="12" t="n">
        <v>11200</v>
      </c>
      <c r="E9" s="13" t="n">
        <v>700</v>
      </c>
      <c r="F9" s="13" t="n">
        <v>2688</v>
      </c>
      <c r="G9" s="13" t="n">
        <v>11200</v>
      </c>
      <c r="H9" s="13" t="n">
        <v>1120</v>
      </c>
      <c r="I9" s="13" t="n">
        <v>5725.9</v>
      </c>
      <c r="J9" s="13" t="n">
        <v>1145.18</v>
      </c>
      <c r="K9" s="13" t="n">
        <f aca="false">SUM(D9:J9)</f>
        <v>33779.08</v>
      </c>
      <c r="L9" s="13" t="n">
        <v>6080.23</v>
      </c>
      <c r="M9" s="13" t="n">
        <v>506.69</v>
      </c>
      <c r="N9" s="13" t="n">
        <v>0</v>
      </c>
      <c r="O9" s="13" t="n">
        <v>11531.22</v>
      </c>
      <c r="P9" s="13" t="n">
        <f aca="false">SUM(L9:O9)</f>
        <v>18118.14</v>
      </c>
      <c r="Q9" s="14" t="n">
        <f aca="false">K9-P9</f>
        <v>15660.94</v>
      </c>
    </row>
    <row r="10" customFormat="false" ht="60" hidden="false" customHeight="false" outlineLevel="0" collapsed="false">
      <c r="A10" s="11" t="s">
        <v>22</v>
      </c>
      <c r="B10" s="9" t="s">
        <v>23</v>
      </c>
      <c r="C10" s="9" t="n">
        <v>23</v>
      </c>
      <c r="D10" s="12" t="n">
        <v>9800</v>
      </c>
      <c r="E10" s="15" t="n">
        <v>500</v>
      </c>
      <c r="F10" s="16" t="n">
        <v>4900</v>
      </c>
      <c r="G10" s="13"/>
      <c r="H10" s="13"/>
      <c r="I10" s="13"/>
      <c r="J10" s="13"/>
      <c r="K10" s="13" t="n">
        <f aca="false">SUM(D10:J10)</f>
        <v>15200</v>
      </c>
      <c r="L10" s="13" t="n">
        <v>2736</v>
      </c>
      <c r="M10" s="13" t="n">
        <v>228</v>
      </c>
      <c r="N10" s="10" t="n">
        <v>0</v>
      </c>
      <c r="O10" s="13" t="n">
        <v>5000</v>
      </c>
      <c r="P10" s="13" t="n">
        <f aca="false">SUM(L10:O10)</f>
        <v>7964</v>
      </c>
      <c r="Q10" s="14" t="n">
        <f aca="false">K10-P10</f>
        <v>7236</v>
      </c>
    </row>
    <row r="11" customFormat="false" ht="15.75" hidden="false" customHeight="false" outlineLevel="0" collapsed="false">
      <c r="A11" s="17"/>
      <c r="B11" s="18" t="s">
        <v>19</v>
      </c>
      <c r="C11" s="19"/>
      <c r="D11" s="20" t="n">
        <f aca="false">SUM(D9:D10)</f>
        <v>21000</v>
      </c>
      <c r="E11" s="20" t="n">
        <f aca="false">SUM(E9:E10)</f>
        <v>1200</v>
      </c>
      <c r="F11" s="20" t="n">
        <f aca="false">SUM(F9:F10)</f>
        <v>7588</v>
      </c>
      <c r="G11" s="20" t="n">
        <f aca="false">SUM(G9:G10)</f>
        <v>11200</v>
      </c>
      <c r="H11" s="20" t="n">
        <f aca="false">SUM(H9:H10)</f>
        <v>1120</v>
      </c>
      <c r="I11" s="20" t="n">
        <f aca="false">SUM(I9:I10)</f>
        <v>5725.9</v>
      </c>
      <c r="J11" s="20" t="n">
        <f aca="false">SUM(J9:J10)</f>
        <v>1145.18</v>
      </c>
      <c r="K11" s="20" t="n">
        <f aca="false">SUM(K9:K10)</f>
        <v>48979.08</v>
      </c>
      <c r="L11" s="20" t="n">
        <f aca="false">SUM(L9:L10)</f>
        <v>8816.23</v>
      </c>
      <c r="M11" s="20" t="n">
        <f aca="false">SUM(M9:M10)</f>
        <v>734.69</v>
      </c>
      <c r="N11" s="20" t="n">
        <f aca="false">SUM(N9:N10)</f>
        <v>0</v>
      </c>
      <c r="O11" s="20" t="n">
        <f aca="false">SUM(O9:O10)</f>
        <v>16531.22</v>
      </c>
      <c r="P11" s="20" t="n">
        <f aca="false">SUM(P9:P10)</f>
        <v>26082.14</v>
      </c>
      <c r="Q11" s="20" t="n">
        <f aca="false">SUM(Q9:Q10)</f>
        <v>22896.94</v>
      </c>
    </row>
    <row r="22" customFormat="false" ht="15" hidden="false" customHeight="false" outlineLevel="0" collapsed="false">
      <c r="O22" s="21"/>
    </row>
  </sheetData>
  <mergeCells count="6">
    <mergeCell ref="A7:A8"/>
    <mergeCell ref="B7:B8"/>
    <mergeCell ref="C7:C8"/>
    <mergeCell ref="D7:K7"/>
    <mergeCell ref="L7:P7"/>
    <mergeCell ref="Q7:Q8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O22"/>
  <sheetViews>
    <sheetView showFormulas="false" showGridLines="true" showRowColHeaders="true" showZeros="true" rightToLeft="false" tabSelected="false" showOutlineSymbols="true" defaultGridColor="true" view="normal" topLeftCell="C1" colorId="64" zoomScale="100" zoomScaleNormal="100" zoomScalePageLayoutView="100" workbookViewId="0">
      <selection pane="topLeft" activeCell="I10" activeCellId="0" sqref="I10"/>
    </sheetView>
  </sheetViews>
  <sheetFormatPr defaultColWidth="18.5625" defaultRowHeight="15" zeroHeight="false" outlineLevelRow="0" outlineLevelCol="0"/>
  <cols>
    <col collapsed="false" customWidth="true" hidden="false" outlineLevel="0" max="1" min="1" style="1" width="14.12"/>
    <col collapsed="false" customWidth="false" hidden="false" outlineLevel="0" max="2" min="2" style="1" width="18.54"/>
    <col collapsed="false" customWidth="true" hidden="false" outlineLevel="0" max="3" min="3" style="1" width="14.4"/>
    <col collapsed="false" customWidth="true" hidden="false" outlineLevel="0" max="4" min="4" style="1" width="12.12"/>
    <col collapsed="false" customWidth="true" hidden="false" outlineLevel="0" max="5" min="5" style="1" width="7.13"/>
    <col collapsed="false" customWidth="true" hidden="false" outlineLevel="0" max="6" min="6" style="1" width="9.4"/>
    <col collapsed="false" customWidth="true" hidden="false" outlineLevel="0" max="7" min="7" style="1" width="14.97"/>
    <col collapsed="false" customWidth="true" hidden="false" outlineLevel="0" max="8" min="8" style="1" width="14.69"/>
    <col collapsed="false" customWidth="true" hidden="false" outlineLevel="0" max="9" min="9" style="1" width="11.84"/>
    <col collapsed="false" customWidth="true" hidden="false" outlineLevel="0" max="10" min="10" style="1" width="9.69"/>
    <col collapsed="false" customWidth="true" hidden="false" outlineLevel="0" max="11" min="11" style="1" width="10.84"/>
    <col collapsed="false" customWidth="true" hidden="false" outlineLevel="0" max="12" min="12" style="1" width="9.69"/>
    <col collapsed="false" customWidth="true" hidden="false" outlineLevel="0" max="13" min="13" style="1" width="10.98"/>
    <col collapsed="false" customWidth="true" hidden="false" outlineLevel="0" max="14" min="14" style="1" width="9.13"/>
    <col collapsed="false" customWidth="true" hidden="false" outlineLevel="0" max="15" min="15" style="1" width="12.55"/>
    <col collapsed="false" customWidth="false" hidden="false" outlineLevel="0" max="257" min="16" style="1" width="18.54"/>
  </cols>
  <sheetData>
    <row r="3" customFormat="false" ht="15" hidden="false" customHeight="false" outlineLevel="0" collapsed="false">
      <c r="A3" s="2" t="s">
        <v>0</v>
      </c>
    </row>
    <row r="4" customFormat="false" ht="15" hidden="false" customHeight="false" outlineLevel="0" collapsed="false">
      <c r="A4" s="3" t="n">
        <v>40452051</v>
      </c>
    </row>
    <row r="5" customFormat="false" ht="18.75" hidden="false" customHeight="false" outlineLevel="0" collapsed="false">
      <c r="D5" s="4" t="s">
        <v>1</v>
      </c>
    </row>
    <row r="6" customFormat="false" ht="19.5" hidden="false" customHeight="false" outlineLevel="0" collapsed="false">
      <c r="D6" s="4" t="s">
        <v>28</v>
      </c>
    </row>
    <row r="7" customFormat="false" ht="18" hidden="false" customHeight="true" outlineLevel="0" collapsed="false">
      <c r="A7" s="5" t="s">
        <v>3</v>
      </c>
      <c r="B7" s="6" t="s">
        <v>4</v>
      </c>
      <c r="C7" s="6" t="s">
        <v>5</v>
      </c>
      <c r="D7" s="7" t="s">
        <v>6</v>
      </c>
      <c r="E7" s="7"/>
      <c r="F7" s="7"/>
      <c r="G7" s="7"/>
      <c r="H7" s="7"/>
      <c r="I7" s="7"/>
      <c r="J7" s="7" t="s">
        <v>7</v>
      </c>
      <c r="K7" s="7"/>
      <c r="L7" s="7"/>
      <c r="M7" s="7"/>
      <c r="N7" s="7"/>
      <c r="O7" s="8" t="s">
        <v>8</v>
      </c>
    </row>
    <row r="8" customFormat="false" ht="30" hidden="false" customHeight="false" outlineLevel="0" collapsed="false">
      <c r="A8" s="5"/>
      <c r="B8" s="6"/>
      <c r="C8" s="6"/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10" t="s">
        <v>15</v>
      </c>
      <c r="K8" s="9" t="s">
        <v>16</v>
      </c>
      <c r="L8" s="9" t="s">
        <v>17</v>
      </c>
      <c r="M8" s="9" t="s">
        <v>18</v>
      </c>
      <c r="N8" s="10" t="s">
        <v>19</v>
      </c>
      <c r="O8" s="8"/>
    </row>
    <row r="9" customFormat="false" ht="30" hidden="false" customHeight="false" outlineLevel="0" collapsed="false">
      <c r="A9" s="11" t="s">
        <v>20</v>
      </c>
      <c r="B9" s="9" t="s">
        <v>21</v>
      </c>
      <c r="C9" s="9" t="n">
        <v>21</v>
      </c>
      <c r="D9" s="12" t="n">
        <v>11200</v>
      </c>
      <c r="E9" s="13" t="n">
        <v>700</v>
      </c>
      <c r="F9" s="13" t="n">
        <v>2688</v>
      </c>
      <c r="G9" s="13" t="n">
        <v>11200</v>
      </c>
      <c r="H9" s="13" t="n">
        <v>1120</v>
      </c>
      <c r="I9" s="13" t="n">
        <f aca="false">SUM(D9:H9)</f>
        <v>26908</v>
      </c>
      <c r="J9" s="13" t="n">
        <v>4843.44</v>
      </c>
      <c r="K9" s="13" t="n">
        <v>403.62</v>
      </c>
      <c r="L9" s="13" t="n">
        <v>0</v>
      </c>
      <c r="M9" s="13" t="n">
        <v>10000</v>
      </c>
      <c r="N9" s="13" t="n">
        <f aca="false">SUM(J9:M9)</f>
        <v>15247.06</v>
      </c>
      <c r="O9" s="14" t="n">
        <f aca="false">I9-N9</f>
        <v>11660.94</v>
      </c>
    </row>
    <row r="10" customFormat="false" ht="60" hidden="false" customHeight="false" outlineLevel="0" collapsed="false">
      <c r="A10" s="11" t="s">
        <v>22</v>
      </c>
      <c r="B10" s="9" t="s">
        <v>23</v>
      </c>
      <c r="C10" s="9" t="n">
        <v>20</v>
      </c>
      <c r="D10" s="12" t="n">
        <v>9800</v>
      </c>
      <c r="E10" s="15" t="n">
        <v>500</v>
      </c>
      <c r="F10" s="16" t="n">
        <v>4900</v>
      </c>
      <c r="G10" s="13"/>
      <c r="H10" s="13"/>
      <c r="I10" s="13" t="n">
        <f aca="false">SUM(D10:H10)</f>
        <v>15200</v>
      </c>
      <c r="J10" s="13" t="n">
        <v>2736</v>
      </c>
      <c r="K10" s="13" t="n">
        <v>228</v>
      </c>
      <c r="L10" s="10" t="n">
        <v>0</v>
      </c>
      <c r="M10" s="13" t="n">
        <v>5000</v>
      </c>
      <c r="N10" s="13" t="n">
        <f aca="false">SUM(J10:M10)</f>
        <v>7964</v>
      </c>
      <c r="O10" s="14" t="n">
        <f aca="false">I10-N10</f>
        <v>7236</v>
      </c>
    </row>
    <row r="11" customFormat="false" ht="15.75" hidden="false" customHeight="false" outlineLevel="0" collapsed="false">
      <c r="A11" s="17"/>
      <c r="B11" s="18" t="s">
        <v>19</v>
      </c>
      <c r="C11" s="19"/>
      <c r="D11" s="20" t="n">
        <f aca="false">SUM(D9:D10)</f>
        <v>21000</v>
      </c>
      <c r="E11" s="20" t="n">
        <f aca="false">SUM(E9:E10)</f>
        <v>1200</v>
      </c>
      <c r="F11" s="20" t="n">
        <f aca="false">SUM(F9:F10)</f>
        <v>7588</v>
      </c>
      <c r="G11" s="20" t="n">
        <f aca="false">SUM(G9:G10)</f>
        <v>11200</v>
      </c>
      <c r="H11" s="20" t="n">
        <f aca="false">SUM(H9:H10)</f>
        <v>1120</v>
      </c>
      <c r="I11" s="20" t="n">
        <f aca="false">SUM(I9:I10)</f>
        <v>42108</v>
      </c>
      <c r="J11" s="20" t="n">
        <f aca="false">SUM(J9:J10)</f>
        <v>7579.44</v>
      </c>
      <c r="K11" s="20" t="n">
        <f aca="false">SUM(K9:K10)</f>
        <v>631.62</v>
      </c>
      <c r="L11" s="20" t="n">
        <f aca="false">SUM(L9:L10)</f>
        <v>0</v>
      </c>
      <c r="M11" s="20" t="n">
        <f aca="false">SUM(M9:M10)</f>
        <v>15000</v>
      </c>
      <c r="N11" s="20" t="n">
        <f aca="false">SUM(N9:N10)</f>
        <v>23211.06</v>
      </c>
      <c r="O11" s="20" t="n">
        <f aca="false">SUM(O9:O10)</f>
        <v>18896.94</v>
      </c>
    </row>
    <row r="22" customFormat="false" ht="15" hidden="false" customHeight="false" outlineLevel="0" collapsed="false">
      <c r="M22" s="21"/>
    </row>
  </sheetData>
  <mergeCells count="6">
    <mergeCell ref="A7:A8"/>
    <mergeCell ref="B7:B8"/>
    <mergeCell ref="C7:C8"/>
    <mergeCell ref="D7:I7"/>
    <mergeCell ref="J7:N7"/>
    <mergeCell ref="O7:O8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P22"/>
  <sheetViews>
    <sheetView showFormulas="false" showGridLines="true" showRowColHeaders="true" showZeros="true" rightToLeft="false" tabSelected="false" showOutlineSymbols="true" defaultGridColor="true" view="normal" topLeftCell="C1" colorId="64" zoomScale="100" zoomScaleNormal="100" zoomScalePageLayoutView="100" workbookViewId="0">
      <selection pane="topLeft" activeCell="I1" activeCellId="0" sqref="I1:I16384"/>
    </sheetView>
  </sheetViews>
  <sheetFormatPr defaultColWidth="18.5625" defaultRowHeight="15" zeroHeight="false" outlineLevelRow="0" outlineLevelCol="0"/>
  <cols>
    <col collapsed="false" customWidth="true" hidden="false" outlineLevel="0" max="1" min="1" style="1" width="14.12"/>
    <col collapsed="false" customWidth="false" hidden="false" outlineLevel="0" max="2" min="2" style="1" width="18.54"/>
    <col collapsed="false" customWidth="true" hidden="false" outlineLevel="0" max="3" min="3" style="1" width="14.4"/>
    <col collapsed="false" customWidth="true" hidden="false" outlineLevel="0" max="4" min="4" style="1" width="12.12"/>
    <col collapsed="false" customWidth="true" hidden="false" outlineLevel="0" max="5" min="5" style="1" width="7.13"/>
    <col collapsed="false" customWidth="true" hidden="false" outlineLevel="0" max="6" min="6" style="1" width="9.4"/>
    <col collapsed="false" customWidth="true" hidden="false" outlineLevel="0" max="7" min="7" style="1" width="15.4"/>
    <col collapsed="false" customWidth="true" hidden="false" outlineLevel="0" max="8" min="8" style="1" width="14.97"/>
    <col collapsed="false" customWidth="true" hidden="false" outlineLevel="0" max="9" min="9" style="1" width="9.69"/>
    <col collapsed="false" customWidth="true" hidden="false" outlineLevel="0" max="10" min="10" style="1" width="11.84"/>
    <col collapsed="false" customWidth="true" hidden="false" outlineLevel="0" max="11" min="11" style="1" width="9.69"/>
    <col collapsed="false" customWidth="true" hidden="false" outlineLevel="0" max="12" min="12" style="1" width="10.84"/>
    <col collapsed="false" customWidth="true" hidden="false" outlineLevel="0" max="13" min="13" style="1" width="9.69"/>
    <col collapsed="false" customWidth="true" hidden="false" outlineLevel="0" max="14" min="14" style="1" width="10.98"/>
    <col collapsed="false" customWidth="true" hidden="false" outlineLevel="0" max="15" min="15" style="1" width="9.13"/>
    <col collapsed="false" customWidth="true" hidden="false" outlineLevel="0" max="16" min="16" style="1" width="12.55"/>
    <col collapsed="false" customWidth="false" hidden="false" outlineLevel="0" max="257" min="17" style="1" width="18.54"/>
  </cols>
  <sheetData>
    <row r="3" customFormat="false" ht="15" hidden="false" customHeight="false" outlineLevel="0" collapsed="false">
      <c r="A3" s="2" t="s">
        <v>0</v>
      </c>
    </row>
    <row r="4" customFormat="false" ht="15" hidden="false" customHeight="false" outlineLevel="0" collapsed="false">
      <c r="A4" s="3" t="n">
        <v>40452051</v>
      </c>
    </row>
    <row r="5" customFormat="false" ht="18.75" hidden="false" customHeight="false" outlineLevel="0" collapsed="false">
      <c r="D5" s="4" t="s">
        <v>1</v>
      </c>
    </row>
    <row r="6" customFormat="false" ht="19.5" hidden="false" customHeight="false" outlineLevel="0" collapsed="false">
      <c r="D6" s="4" t="s">
        <v>29</v>
      </c>
    </row>
    <row r="7" customFormat="false" ht="18" hidden="false" customHeight="true" outlineLevel="0" collapsed="false">
      <c r="A7" s="5" t="s">
        <v>3</v>
      </c>
      <c r="B7" s="6" t="s">
        <v>4</v>
      </c>
      <c r="C7" s="6" t="s">
        <v>5</v>
      </c>
      <c r="D7" s="7" t="s">
        <v>6</v>
      </c>
      <c r="E7" s="7"/>
      <c r="F7" s="7"/>
      <c r="G7" s="7"/>
      <c r="H7" s="7"/>
      <c r="I7" s="7"/>
      <c r="J7" s="7"/>
      <c r="K7" s="7" t="s">
        <v>7</v>
      </c>
      <c r="L7" s="7"/>
      <c r="M7" s="7"/>
      <c r="N7" s="7"/>
      <c r="O7" s="7"/>
      <c r="P7" s="8" t="s">
        <v>8</v>
      </c>
    </row>
    <row r="8" customFormat="false" ht="30" hidden="false" customHeight="false" outlineLevel="0" collapsed="false">
      <c r="A8" s="5"/>
      <c r="B8" s="6"/>
      <c r="C8" s="6"/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30</v>
      </c>
      <c r="J8" s="9" t="s">
        <v>14</v>
      </c>
      <c r="K8" s="10" t="s">
        <v>15</v>
      </c>
      <c r="L8" s="9" t="s">
        <v>16</v>
      </c>
      <c r="M8" s="9" t="s">
        <v>17</v>
      </c>
      <c r="N8" s="9" t="s">
        <v>18</v>
      </c>
      <c r="O8" s="10" t="s">
        <v>19</v>
      </c>
      <c r="P8" s="8"/>
    </row>
    <row r="9" customFormat="false" ht="30" hidden="false" customHeight="false" outlineLevel="0" collapsed="false">
      <c r="A9" s="11" t="s">
        <v>20</v>
      </c>
      <c r="B9" s="9" t="s">
        <v>21</v>
      </c>
      <c r="C9" s="9" t="n">
        <v>19</v>
      </c>
      <c r="D9" s="12" t="n">
        <v>9252.17</v>
      </c>
      <c r="E9" s="13" t="n">
        <v>578.26</v>
      </c>
      <c r="F9" s="13" t="n">
        <v>2220.52</v>
      </c>
      <c r="G9" s="13" t="n">
        <v>9252.17</v>
      </c>
      <c r="H9" s="13" t="n">
        <v>925.22</v>
      </c>
      <c r="I9" s="13" t="n">
        <v>3510.16</v>
      </c>
      <c r="J9" s="13" t="n">
        <f aca="false">SUM(D9:I9)</f>
        <v>25738.5</v>
      </c>
      <c r="K9" s="13" t="n">
        <v>4632.93</v>
      </c>
      <c r="L9" s="13" t="n">
        <v>386.08</v>
      </c>
      <c r="M9" s="13" t="n">
        <v>0</v>
      </c>
      <c r="N9" s="13" t="n">
        <v>6000</v>
      </c>
      <c r="O9" s="13" t="n">
        <f aca="false">SUM(K9:N9)</f>
        <v>11019.01</v>
      </c>
      <c r="P9" s="14" t="n">
        <f aca="false">J9-O9</f>
        <v>14719.49</v>
      </c>
    </row>
    <row r="10" customFormat="false" ht="60" hidden="false" customHeight="false" outlineLevel="0" collapsed="false">
      <c r="A10" s="11" t="s">
        <v>22</v>
      </c>
      <c r="B10" s="9" t="s">
        <v>23</v>
      </c>
      <c r="C10" s="9" t="n">
        <v>23</v>
      </c>
      <c r="D10" s="12" t="n">
        <v>9800</v>
      </c>
      <c r="E10" s="15" t="n">
        <v>500</v>
      </c>
      <c r="F10" s="16" t="n">
        <v>4900</v>
      </c>
      <c r="G10" s="13"/>
      <c r="H10" s="13"/>
      <c r="I10" s="13"/>
      <c r="J10" s="13" t="n">
        <f aca="false">SUM(D10:I10)</f>
        <v>15200</v>
      </c>
      <c r="K10" s="13" t="n">
        <v>2736</v>
      </c>
      <c r="L10" s="13" t="n">
        <v>228</v>
      </c>
      <c r="M10" s="10" t="n">
        <v>0</v>
      </c>
      <c r="N10" s="13" t="n">
        <v>5000</v>
      </c>
      <c r="O10" s="13" t="n">
        <f aca="false">SUM(K10:N10)</f>
        <v>7964</v>
      </c>
      <c r="P10" s="14" t="n">
        <f aca="false">J10-O10</f>
        <v>7236</v>
      </c>
    </row>
    <row r="11" customFormat="false" ht="15.75" hidden="false" customHeight="false" outlineLevel="0" collapsed="false">
      <c r="A11" s="17"/>
      <c r="B11" s="18" t="s">
        <v>19</v>
      </c>
      <c r="C11" s="19"/>
      <c r="D11" s="20" t="n">
        <f aca="false">SUM(D9:D10)</f>
        <v>19052.17</v>
      </c>
      <c r="E11" s="20" t="n">
        <f aca="false">SUM(E9:E10)</f>
        <v>1078.26</v>
      </c>
      <c r="F11" s="20" t="n">
        <f aca="false">SUM(F9:F10)</f>
        <v>7120.52</v>
      </c>
      <c r="G11" s="20" t="n">
        <f aca="false">SUM(G9:G10)</f>
        <v>9252.17</v>
      </c>
      <c r="H11" s="20" t="n">
        <f aca="false">SUM(H9:H10)</f>
        <v>925.22</v>
      </c>
      <c r="I11" s="20" t="n">
        <f aca="false">SUM(I9:I10)</f>
        <v>3510.16</v>
      </c>
      <c r="J11" s="20" t="n">
        <f aca="false">SUM(J9:J10)</f>
        <v>40938.5</v>
      </c>
      <c r="K11" s="20" t="n">
        <f aca="false">SUM(K9:K10)</f>
        <v>7368.93</v>
      </c>
      <c r="L11" s="20" t="n">
        <f aca="false">SUM(L9:L10)</f>
        <v>614.08</v>
      </c>
      <c r="M11" s="20" t="n">
        <f aca="false">SUM(M9:M10)</f>
        <v>0</v>
      </c>
      <c r="N11" s="20" t="n">
        <f aca="false">SUM(N9:N10)</f>
        <v>11000</v>
      </c>
      <c r="O11" s="20" t="n">
        <f aca="false">SUM(O9:O10)</f>
        <v>18983.01</v>
      </c>
      <c r="P11" s="20" t="n">
        <f aca="false">SUM(P9:P10)</f>
        <v>21955.49</v>
      </c>
    </row>
    <row r="22" customFormat="false" ht="15" hidden="false" customHeight="false" outlineLevel="0" collapsed="false">
      <c r="N22" s="21"/>
    </row>
  </sheetData>
  <mergeCells count="6">
    <mergeCell ref="A7:A8"/>
    <mergeCell ref="B7:B8"/>
    <mergeCell ref="C7:C8"/>
    <mergeCell ref="D7:J7"/>
    <mergeCell ref="K7:O7"/>
    <mergeCell ref="P7:P8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O22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H14" activeCellId="0" sqref="H14"/>
    </sheetView>
  </sheetViews>
  <sheetFormatPr defaultColWidth="18.5625" defaultRowHeight="15" zeroHeight="false" outlineLevelRow="0" outlineLevelCol="0"/>
  <cols>
    <col collapsed="false" customWidth="true" hidden="false" outlineLevel="0" max="1" min="1" style="1" width="14.12"/>
    <col collapsed="false" customWidth="false" hidden="false" outlineLevel="0" max="2" min="2" style="1" width="18.54"/>
    <col collapsed="false" customWidth="true" hidden="false" outlineLevel="0" max="3" min="3" style="1" width="14.4"/>
    <col collapsed="false" customWidth="true" hidden="false" outlineLevel="0" max="4" min="4" style="1" width="12.12"/>
    <col collapsed="false" customWidth="true" hidden="false" outlineLevel="0" max="5" min="5" style="1" width="7.13"/>
    <col collapsed="false" customWidth="true" hidden="false" outlineLevel="0" max="6" min="6" style="1" width="9.4"/>
    <col collapsed="false" customWidth="true" hidden="false" outlineLevel="0" max="7" min="7" style="1" width="13.69"/>
    <col collapsed="false" customWidth="true" hidden="false" outlineLevel="0" max="8" min="8" style="1" width="15.27"/>
    <col collapsed="false" customWidth="true" hidden="false" outlineLevel="0" max="9" min="9" style="1" width="12.12"/>
    <col collapsed="false" customWidth="true" hidden="false" outlineLevel="0" max="10" min="10" style="1" width="11.84"/>
    <col collapsed="false" customWidth="true" hidden="false" outlineLevel="0" max="11" min="11" style="1" width="9.69"/>
    <col collapsed="false" customWidth="true" hidden="false" outlineLevel="0" max="12" min="12" style="1" width="10.84"/>
    <col collapsed="false" customWidth="true" hidden="false" outlineLevel="0" max="13" min="13" style="1" width="9.69"/>
    <col collapsed="false" customWidth="true" hidden="false" outlineLevel="0" max="14" min="14" style="1" width="10.98"/>
    <col collapsed="false" customWidth="true" hidden="false" outlineLevel="0" max="15" min="15" style="1" width="9.13"/>
    <col collapsed="false" customWidth="true" hidden="false" outlineLevel="0" max="16" min="16" style="1" width="12.55"/>
    <col collapsed="false" customWidth="false" hidden="false" outlineLevel="0" max="257" min="17" style="1" width="18.54"/>
  </cols>
  <sheetData>
    <row r="3" customFormat="false" ht="15" hidden="false" customHeight="false" outlineLevel="0" collapsed="false">
      <c r="A3" s="2" t="s">
        <v>0</v>
      </c>
    </row>
    <row r="4" customFormat="false" ht="15" hidden="false" customHeight="false" outlineLevel="0" collapsed="false">
      <c r="A4" s="3" t="n">
        <v>40452051</v>
      </c>
    </row>
    <row r="5" customFormat="false" ht="18.75" hidden="false" customHeight="false" outlineLevel="0" collapsed="false">
      <c r="D5" s="4" t="s">
        <v>1</v>
      </c>
    </row>
    <row r="6" customFormat="false" ht="19.5" hidden="false" customHeight="false" outlineLevel="0" collapsed="false">
      <c r="D6" s="4" t="s">
        <v>31</v>
      </c>
    </row>
    <row r="7" customFormat="false" ht="18" hidden="false" customHeight="true" outlineLevel="0" collapsed="false">
      <c r="A7" s="5" t="s">
        <v>3</v>
      </c>
      <c r="B7" s="6" t="s">
        <v>4</v>
      </c>
      <c r="C7" s="6" t="s">
        <v>5</v>
      </c>
      <c r="D7" s="7" t="s">
        <v>6</v>
      </c>
      <c r="E7" s="7"/>
      <c r="F7" s="7"/>
      <c r="G7" s="7"/>
      <c r="H7" s="7"/>
      <c r="I7" s="7"/>
      <c r="J7" s="7"/>
      <c r="K7" s="7" t="s">
        <v>7</v>
      </c>
      <c r="L7" s="7"/>
      <c r="M7" s="7"/>
      <c r="N7" s="7"/>
      <c r="O7" s="8" t="s">
        <v>8</v>
      </c>
    </row>
    <row r="8" customFormat="false" ht="30" hidden="false" customHeight="false" outlineLevel="0" collapsed="false">
      <c r="A8" s="5"/>
      <c r="B8" s="6"/>
      <c r="C8" s="6"/>
      <c r="D8" s="9" t="s">
        <v>9</v>
      </c>
      <c r="E8" s="9" t="s">
        <v>10</v>
      </c>
      <c r="F8" s="9" t="s">
        <v>11</v>
      </c>
      <c r="G8" s="9" t="s">
        <v>13</v>
      </c>
      <c r="H8" s="9" t="s">
        <v>12</v>
      </c>
      <c r="I8" s="9" t="s">
        <v>32</v>
      </c>
      <c r="J8" s="9" t="s">
        <v>14</v>
      </c>
      <c r="K8" s="10" t="s">
        <v>15</v>
      </c>
      <c r="L8" s="9" t="s">
        <v>16</v>
      </c>
      <c r="M8" s="9" t="s">
        <v>18</v>
      </c>
      <c r="N8" s="10" t="s">
        <v>19</v>
      </c>
      <c r="O8" s="8"/>
    </row>
    <row r="9" customFormat="false" ht="30" hidden="false" customHeight="false" outlineLevel="0" collapsed="false">
      <c r="A9" s="11" t="s">
        <v>20</v>
      </c>
      <c r="B9" s="9" t="s">
        <v>21</v>
      </c>
      <c r="C9" s="9" t="n">
        <v>22</v>
      </c>
      <c r="D9" s="12" t="n">
        <v>11200</v>
      </c>
      <c r="E9" s="13" t="n">
        <v>700</v>
      </c>
      <c r="F9" s="13" t="n">
        <v>2688</v>
      </c>
      <c r="G9" s="13" t="n">
        <v>1120</v>
      </c>
      <c r="H9" s="13" t="n">
        <v>11200</v>
      </c>
      <c r="I9" s="13" t="n">
        <v>11200</v>
      </c>
      <c r="J9" s="13" t="n">
        <f aca="false">SUM(D9:I9)</f>
        <v>38108</v>
      </c>
      <c r="K9" s="13" t="n">
        <f aca="false">J9*18%</f>
        <v>6859.44</v>
      </c>
      <c r="L9" s="13" t="n">
        <f aca="false">J9*1.5%</f>
        <v>571.62</v>
      </c>
      <c r="M9" s="13" t="n">
        <v>6000</v>
      </c>
      <c r="N9" s="13" t="n">
        <f aca="false">SUM(K9:M9)</f>
        <v>13431.06</v>
      </c>
      <c r="O9" s="14" t="n">
        <f aca="false">J9-N9</f>
        <v>24676.94</v>
      </c>
    </row>
    <row r="10" customFormat="false" ht="60" hidden="false" customHeight="false" outlineLevel="0" collapsed="false">
      <c r="A10" s="11" t="s">
        <v>22</v>
      </c>
      <c r="B10" s="9" t="s">
        <v>23</v>
      </c>
      <c r="C10" s="9" t="n">
        <v>22</v>
      </c>
      <c r="D10" s="12" t="n">
        <v>9800</v>
      </c>
      <c r="E10" s="15" t="n">
        <v>500</v>
      </c>
      <c r="F10" s="16" t="n">
        <v>4900</v>
      </c>
      <c r="G10" s="13"/>
      <c r="H10" s="13" t="n">
        <v>4900</v>
      </c>
      <c r="I10" s="13" t="n">
        <v>0</v>
      </c>
      <c r="J10" s="13" t="n">
        <f aca="false">SUM(D10:I10)</f>
        <v>20100</v>
      </c>
      <c r="K10" s="13" t="n">
        <f aca="false">J10*18%</f>
        <v>3618</v>
      </c>
      <c r="L10" s="13" t="n">
        <f aca="false">J10*1.5%</f>
        <v>301.5</v>
      </c>
      <c r="M10" s="13" t="n">
        <v>5000</v>
      </c>
      <c r="N10" s="13" t="n">
        <f aca="false">SUM(K10:M10)</f>
        <v>8919.5</v>
      </c>
      <c r="O10" s="14" t="n">
        <f aca="false">J10-N10</f>
        <v>11180.5</v>
      </c>
    </row>
    <row r="11" customFormat="false" ht="15.75" hidden="false" customHeight="false" outlineLevel="0" collapsed="false">
      <c r="A11" s="17"/>
      <c r="B11" s="18" t="s">
        <v>19</v>
      </c>
      <c r="C11" s="19"/>
      <c r="D11" s="20" t="n">
        <f aca="false">SUM(D9:D10)</f>
        <v>21000</v>
      </c>
      <c r="E11" s="20" t="n">
        <f aca="false">SUM(E9:E10)</f>
        <v>1200</v>
      </c>
      <c r="F11" s="20" t="n">
        <f aca="false">SUM(F9:F10)</f>
        <v>7588</v>
      </c>
      <c r="G11" s="20" t="n">
        <f aca="false">SUM(G9:G10)</f>
        <v>1120</v>
      </c>
      <c r="H11" s="20" t="n">
        <f aca="false">SUM(H9:H10)</f>
        <v>16100</v>
      </c>
      <c r="I11" s="20" t="n">
        <f aca="false">SUM(I9:I10)</f>
        <v>11200</v>
      </c>
      <c r="J11" s="20" t="n">
        <f aca="false">SUM(J9:J10)</f>
        <v>58208</v>
      </c>
      <c r="K11" s="20" t="n">
        <f aca="false">SUM(K9:K10)</f>
        <v>10477.44</v>
      </c>
      <c r="L11" s="20" t="n">
        <f aca="false">SUM(L9:L10)</f>
        <v>873.12</v>
      </c>
      <c r="M11" s="20" t="n">
        <f aca="false">SUM(M9:M10)</f>
        <v>11000</v>
      </c>
      <c r="N11" s="20" t="n">
        <f aca="false">SUM(N9:N10)</f>
        <v>22350.56</v>
      </c>
      <c r="O11" s="20" t="n">
        <f aca="false">SUM(O9:O10)</f>
        <v>35857.44</v>
      </c>
    </row>
    <row r="22" customFormat="false" ht="15" hidden="false" customHeight="false" outlineLevel="0" collapsed="false">
      <c r="N22" s="21"/>
    </row>
  </sheetData>
  <mergeCells count="6">
    <mergeCell ref="A7:A8"/>
    <mergeCell ref="B7:B8"/>
    <mergeCell ref="C7:C8"/>
    <mergeCell ref="D7:J7"/>
    <mergeCell ref="K7:N7"/>
    <mergeCell ref="O7:O8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R22"/>
  <sheetViews>
    <sheetView showFormulas="false" showGridLines="true" showRowColHeaders="true" showZeros="true" rightToLeft="false" tabSelected="false" showOutlineSymbols="true" defaultGridColor="true" view="normal" topLeftCell="C1" colorId="64" zoomScale="100" zoomScaleNormal="100" zoomScalePageLayoutView="100" workbookViewId="0">
      <selection pane="topLeft" activeCell="L1" activeCellId="0" sqref="L1:L16384"/>
    </sheetView>
  </sheetViews>
  <sheetFormatPr defaultColWidth="18.5625" defaultRowHeight="15" zeroHeight="false" outlineLevelRow="0" outlineLevelCol="0"/>
  <cols>
    <col collapsed="false" customWidth="true" hidden="false" outlineLevel="0" max="1" min="1" style="1" width="14.12"/>
    <col collapsed="false" customWidth="false" hidden="false" outlineLevel="0" max="2" min="2" style="1" width="18.54"/>
    <col collapsed="false" customWidth="true" hidden="false" outlineLevel="0" max="3" min="3" style="1" width="14.4"/>
    <col collapsed="false" customWidth="true" hidden="false" outlineLevel="0" max="4" min="4" style="1" width="12.12"/>
    <col collapsed="false" customWidth="true" hidden="false" outlineLevel="0" max="5" min="5" style="1" width="7.13"/>
    <col collapsed="false" customWidth="true" hidden="false" outlineLevel="0" max="6" min="6" style="1" width="9.4"/>
    <col collapsed="false" customWidth="true" hidden="false" outlineLevel="0" max="7" min="7" style="1" width="15.83"/>
    <col collapsed="false" customWidth="true" hidden="false" outlineLevel="0" max="8" min="8" style="1" width="12.12"/>
    <col collapsed="false" customWidth="true" hidden="false" outlineLevel="0" max="9" min="9" style="1" width="13.12"/>
    <col collapsed="false" customWidth="true" hidden="false" outlineLevel="0" max="12" min="10" style="1" width="9.69"/>
    <col collapsed="false" customWidth="true" hidden="false" outlineLevel="0" max="13" min="13" style="1" width="11.84"/>
    <col collapsed="false" customWidth="true" hidden="false" outlineLevel="0" max="14" min="14" style="1" width="9.69"/>
    <col collapsed="false" customWidth="true" hidden="false" outlineLevel="0" max="15" min="15" style="1" width="10.84"/>
    <col collapsed="false" customWidth="true" hidden="false" outlineLevel="0" max="16" min="16" style="1" width="9.69"/>
    <col collapsed="false" customWidth="true" hidden="false" outlineLevel="0" max="17" min="17" style="1" width="10.98"/>
    <col collapsed="false" customWidth="true" hidden="false" outlineLevel="0" max="18" min="18" style="1" width="9.13"/>
    <col collapsed="false" customWidth="true" hidden="false" outlineLevel="0" max="19" min="19" style="1" width="12.55"/>
    <col collapsed="false" customWidth="false" hidden="false" outlineLevel="0" max="257" min="20" style="1" width="18.54"/>
  </cols>
  <sheetData>
    <row r="3" customFormat="false" ht="15" hidden="false" customHeight="false" outlineLevel="0" collapsed="false">
      <c r="A3" s="2" t="s">
        <v>0</v>
      </c>
    </row>
    <row r="4" customFormat="false" ht="15" hidden="false" customHeight="false" outlineLevel="0" collapsed="false">
      <c r="A4" s="3" t="n">
        <v>40452051</v>
      </c>
    </row>
    <row r="5" customFormat="false" ht="18.75" hidden="false" customHeight="false" outlineLevel="0" collapsed="false">
      <c r="D5" s="4" t="s">
        <v>1</v>
      </c>
    </row>
    <row r="6" customFormat="false" ht="19.5" hidden="false" customHeight="false" outlineLevel="0" collapsed="false">
      <c r="D6" s="4" t="s">
        <v>33</v>
      </c>
    </row>
    <row r="7" customFormat="false" ht="18" hidden="false" customHeight="true" outlineLevel="0" collapsed="false">
      <c r="A7" s="5" t="s">
        <v>3</v>
      </c>
      <c r="B7" s="6" t="s">
        <v>4</v>
      </c>
      <c r="C7" s="6" t="s">
        <v>5</v>
      </c>
      <c r="D7" s="7" t="s">
        <v>6</v>
      </c>
      <c r="E7" s="7"/>
      <c r="F7" s="7"/>
      <c r="G7" s="7"/>
      <c r="H7" s="7"/>
      <c r="I7" s="7"/>
      <c r="J7" s="7"/>
      <c r="K7" s="7"/>
      <c r="L7" s="7"/>
      <c r="M7" s="7"/>
      <c r="N7" s="7" t="s">
        <v>7</v>
      </c>
      <c r="O7" s="7"/>
      <c r="P7" s="7"/>
      <c r="Q7" s="7"/>
      <c r="R7" s="8" t="s">
        <v>8</v>
      </c>
    </row>
    <row r="8" customFormat="false" ht="45" hidden="false" customHeight="false" outlineLevel="0" collapsed="false">
      <c r="A8" s="5"/>
      <c r="B8" s="6"/>
      <c r="C8" s="6"/>
      <c r="D8" s="9" t="s">
        <v>9</v>
      </c>
      <c r="E8" s="9" t="s">
        <v>10</v>
      </c>
      <c r="F8" s="9" t="s">
        <v>11</v>
      </c>
      <c r="G8" s="9" t="s">
        <v>13</v>
      </c>
      <c r="H8" s="9" t="s">
        <v>32</v>
      </c>
      <c r="I8" s="9" t="s">
        <v>12</v>
      </c>
      <c r="J8" s="9" t="s">
        <v>30</v>
      </c>
      <c r="K8" s="9" t="s">
        <v>34</v>
      </c>
      <c r="L8" s="24" t="s">
        <v>35</v>
      </c>
      <c r="M8" s="9" t="s">
        <v>14</v>
      </c>
      <c r="N8" s="10" t="s">
        <v>15</v>
      </c>
      <c r="O8" s="9" t="s">
        <v>16</v>
      </c>
      <c r="P8" s="9" t="s">
        <v>18</v>
      </c>
      <c r="Q8" s="10" t="s">
        <v>19</v>
      </c>
      <c r="R8" s="8"/>
    </row>
    <row r="9" customFormat="false" ht="30" hidden="false" customHeight="false" outlineLevel="0" collapsed="false">
      <c r="A9" s="11" t="s">
        <v>20</v>
      </c>
      <c r="B9" s="9" t="s">
        <v>21</v>
      </c>
      <c r="C9" s="9" t="n">
        <v>10</v>
      </c>
      <c r="D9" s="12" t="n">
        <v>5333.33</v>
      </c>
      <c r="E9" s="13" t="n">
        <v>333.33</v>
      </c>
      <c r="F9" s="13" t="n">
        <v>1280</v>
      </c>
      <c r="G9" s="13" t="n">
        <v>533.33</v>
      </c>
      <c r="H9" s="13"/>
      <c r="I9" s="13" t="n">
        <v>5333.33</v>
      </c>
      <c r="J9" s="13" t="n">
        <v>23794.68</v>
      </c>
      <c r="K9" s="13" t="n">
        <v>9151.8</v>
      </c>
      <c r="L9" s="13" t="n">
        <v>32648.56</v>
      </c>
      <c r="M9" s="13" t="n">
        <f aca="false">SUM(D9:L9)</f>
        <v>78408.36</v>
      </c>
      <c r="N9" s="13" t="n">
        <f aca="false">M9*18%</f>
        <v>14113.5048</v>
      </c>
      <c r="O9" s="13" t="n">
        <f aca="false">M9*1.5%</f>
        <v>1176.1254</v>
      </c>
      <c r="P9" s="13" t="n">
        <v>63118.73</v>
      </c>
      <c r="Q9" s="13" t="n">
        <f aca="false">SUM(N9:P9)</f>
        <v>78408.3602</v>
      </c>
      <c r="R9" s="14" t="n">
        <f aca="false">M9-Q9</f>
        <v>-0.000199999994947575</v>
      </c>
    </row>
    <row r="10" customFormat="false" ht="60" hidden="false" customHeight="false" outlineLevel="0" collapsed="false">
      <c r="A10" s="11" t="s">
        <v>22</v>
      </c>
      <c r="B10" s="9" t="s">
        <v>23</v>
      </c>
      <c r="C10" s="9" t="n">
        <v>18</v>
      </c>
      <c r="D10" s="12" t="n">
        <v>8400</v>
      </c>
      <c r="E10" s="15" t="n">
        <v>428.57</v>
      </c>
      <c r="F10" s="16" t="n">
        <v>4200</v>
      </c>
      <c r="G10" s="13"/>
      <c r="H10" s="13"/>
      <c r="I10" s="13" t="n">
        <v>1680</v>
      </c>
      <c r="J10" s="13" t="n">
        <v>1739.34</v>
      </c>
      <c r="K10" s="13"/>
      <c r="L10" s="13"/>
      <c r="M10" s="13" t="n">
        <f aca="false">SUM(D10:L10)</f>
        <v>16447.91</v>
      </c>
      <c r="N10" s="13" t="n">
        <f aca="false">M10*18%</f>
        <v>2960.6238</v>
      </c>
      <c r="O10" s="13" t="n">
        <f aca="false">M10*1.5%</f>
        <v>246.71865</v>
      </c>
      <c r="P10" s="13" t="n">
        <v>5000</v>
      </c>
      <c r="Q10" s="13" t="n">
        <f aca="false">SUM(N10:P10)</f>
        <v>8207.34245</v>
      </c>
      <c r="R10" s="14" t="n">
        <f aca="false">M10-Q10</f>
        <v>8240.56755</v>
      </c>
    </row>
    <row r="11" customFormat="false" ht="15.75" hidden="false" customHeight="false" outlineLevel="0" collapsed="false">
      <c r="A11" s="17"/>
      <c r="B11" s="18" t="s">
        <v>19</v>
      </c>
      <c r="C11" s="19"/>
      <c r="D11" s="20" t="n">
        <f aca="false">SUM(D9:D10)</f>
        <v>13733.33</v>
      </c>
      <c r="E11" s="20" t="n">
        <f aca="false">SUM(E9:E10)</f>
        <v>761.9</v>
      </c>
      <c r="F11" s="20" t="n">
        <f aca="false">SUM(F9:F10)</f>
        <v>5480</v>
      </c>
      <c r="G11" s="20" t="n">
        <f aca="false">SUM(G9:G10)</f>
        <v>533.33</v>
      </c>
      <c r="H11" s="20" t="n">
        <f aca="false">SUM(H9:H10)</f>
        <v>0</v>
      </c>
      <c r="I11" s="20" t="n">
        <f aca="false">SUM(I9:I10)</f>
        <v>7013.33</v>
      </c>
      <c r="J11" s="20" t="n">
        <f aca="false">SUM(J9:J10)</f>
        <v>25534.02</v>
      </c>
      <c r="K11" s="20" t="n">
        <f aca="false">SUM(K9:K10)</f>
        <v>9151.8</v>
      </c>
      <c r="L11" s="20" t="n">
        <f aca="false">SUM(L9:L10)</f>
        <v>32648.56</v>
      </c>
      <c r="M11" s="20" t="n">
        <f aca="false">SUM(M9:M10)</f>
        <v>94856.27</v>
      </c>
      <c r="N11" s="20" t="n">
        <f aca="false">SUM(N9:N10)</f>
        <v>17074.1286</v>
      </c>
      <c r="O11" s="20" t="n">
        <f aca="false">SUM(O9:O10)</f>
        <v>1422.84405</v>
      </c>
      <c r="P11" s="20" t="n">
        <f aca="false">SUM(P9:P10)</f>
        <v>68118.73</v>
      </c>
      <c r="Q11" s="20" t="n">
        <f aca="false">SUM(Q9:Q10)</f>
        <v>86615.70265</v>
      </c>
      <c r="R11" s="20" t="n">
        <f aca="false">SUM(R9:R10)</f>
        <v>8240.56735</v>
      </c>
    </row>
    <row r="22" customFormat="false" ht="15" hidden="false" customHeight="false" outlineLevel="0" collapsed="false">
      <c r="Q22" s="21"/>
    </row>
  </sheetData>
  <mergeCells count="6">
    <mergeCell ref="A7:A8"/>
    <mergeCell ref="B7:B8"/>
    <mergeCell ref="C7:C8"/>
    <mergeCell ref="D7:M7"/>
    <mergeCell ref="N7:Q7"/>
    <mergeCell ref="R7:R8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Q22"/>
  <sheetViews>
    <sheetView showFormulas="false" showGridLines="true" showRowColHeaders="true" showZeros="true" rightToLeft="false" tabSelected="false" showOutlineSymbols="true" defaultGridColor="true" view="normal" topLeftCell="C1" colorId="64" zoomScale="100" zoomScaleNormal="100" zoomScalePageLayoutView="100" workbookViewId="0">
      <selection pane="topLeft" activeCell="J11" activeCellId="0" sqref="J11:K11"/>
    </sheetView>
  </sheetViews>
  <sheetFormatPr defaultColWidth="18.5625" defaultRowHeight="15" zeroHeight="false" outlineLevelRow="0" outlineLevelCol="0"/>
  <cols>
    <col collapsed="false" customWidth="true" hidden="false" outlineLevel="0" max="1" min="1" style="1" width="14.12"/>
    <col collapsed="false" customWidth="false" hidden="false" outlineLevel="0" max="2" min="2" style="1" width="18.54"/>
    <col collapsed="false" customWidth="true" hidden="false" outlineLevel="0" max="3" min="3" style="1" width="14.4"/>
    <col collapsed="false" customWidth="true" hidden="false" outlineLevel="0" max="4" min="4" style="1" width="12.12"/>
    <col collapsed="false" customWidth="true" hidden="false" outlineLevel="0" max="5" min="5" style="1" width="7.13"/>
    <col collapsed="false" customWidth="true" hidden="false" outlineLevel="0" max="6" min="6" style="1" width="9.4"/>
    <col collapsed="false" customWidth="true" hidden="false" outlineLevel="0" max="7" min="7" style="1" width="12.55"/>
    <col collapsed="false" customWidth="true" hidden="false" outlineLevel="0" max="8" min="8" style="1" width="12.12"/>
    <col collapsed="false" customWidth="true" hidden="false" outlineLevel="0" max="9" min="9" style="1" width="12.98"/>
    <col collapsed="false" customWidth="true" hidden="false" outlineLevel="0" max="11" min="10" style="1" width="9.69"/>
    <col collapsed="false" customWidth="true" hidden="false" outlineLevel="0" max="12" min="12" style="1" width="11.84"/>
    <col collapsed="false" customWidth="true" hidden="false" outlineLevel="0" max="13" min="13" style="1" width="9.69"/>
    <col collapsed="false" customWidth="true" hidden="false" outlineLevel="0" max="14" min="14" style="1" width="10.84"/>
    <col collapsed="false" customWidth="true" hidden="false" outlineLevel="0" max="15" min="15" style="1" width="9.69"/>
    <col collapsed="false" customWidth="true" hidden="false" outlineLevel="0" max="16" min="16" style="1" width="10.98"/>
    <col collapsed="false" customWidth="true" hidden="false" outlineLevel="0" max="17" min="17" style="1" width="9.13"/>
    <col collapsed="false" customWidth="true" hidden="false" outlineLevel="0" max="18" min="18" style="1" width="12.55"/>
    <col collapsed="false" customWidth="false" hidden="false" outlineLevel="0" max="257" min="19" style="1" width="18.54"/>
  </cols>
  <sheetData>
    <row r="3" customFormat="false" ht="15" hidden="false" customHeight="false" outlineLevel="0" collapsed="false">
      <c r="A3" s="2" t="s">
        <v>0</v>
      </c>
    </row>
    <row r="4" customFormat="false" ht="15" hidden="false" customHeight="false" outlineLevel="0" collapsed="false">
      <c r="A4" s="3" t="n">
        <v>40452051</v>
      </c>
    </row>
    <row r="5" customFormat="false" ht="18.75" hidden="false" customHeight="false" outlineLevel="0" collapsed="false">
      <c r="D5" s="4" t="s">
        <v>1</v>
      </c>
    </row>
    <row r="6" customFormat="false" ht="19.5" hidden="false" customHeight="false" outlineLevel="0" collapsed="false">
      <c r="D6" s="4" t="s">
        <v>36</v>
      </c>
    </row>
    <row r="7" customFormat="false" ht="18" hidden="false" customHeight="true" outlineLevel="0" collapsed="false">
      <c r="A7" s="5" t="s">
        <v>3</v>
      </c>
      <c r="B7" s="6" t="s">
        <v>4</v>
      </c>
      <c r="C7" s="6" t="s">
        <v>5</v>
      </c>
      <c r="D7" s="7" t="s">
        <v>6</v>
      </c>
      <c r="E7" s="7"/>
      <c r="F7" s="7"/>
      <c r="G7" s="7"/>
      <c r="H7" s="7"/>
      <c r="I7" s="7"/>
      <c r="J7" s="7"/>
      <c r="K7" s="7"/>
      <c r="L7" s="7"/>
      <c r="M7" s="7" t="s">
        <v>7</v>
      </c>
      <c r="N7" s="7"/>
      <c r="O7" s="7"/>
      <c r="P7" s="7"/>
      <c r="Q7" s="8" t="s">
        <v>8</v>
      </c>
    </row>
    <row r="8" customFormat="false" ht="30" hidden="false" customHeight="false" outlineLevel="0" collapsed="false">
      <c r="A8" s="5"/>
      <c r="B8" s="6"/>
      <c r="C8" s="6"/>
      <c r="D8" s="9" t="s">
        <v>9</v>
      </c>
      <c r="E8" s="9" t="s">
        <v>10</v>
      </c>
      <c r="F8" s="9" t="s">
        <v>11</v>
      </c>
      <c r="G8" s="9" t="s">
        <v>13</v>
      </c>
      <c r="H8" s="9" t="s">
        <v>32</v>
      </c>
      <c r="I8" s="9" t="s">
        <v>12</v>
      </c>
      <c r="J8" s="9" t="s">
        <v>30</v>
      </c>
      <c r="K8" s="24" t="s">
        <v>35</v>
      </c>
      <c r="L8" s="9" t="s">
        <v>14</v>
      </c>
      <c r="M8" s="10" t="s">
        <v>15</v>
      </c>
      <c r="N8" s="9" t="s">
        <v>16</v>
      </c>
      <c r="O8" s="9" t="s">
        <v>18</v>
      </c>
      <c r="P8" s="10" t="s">
        <v>19</v>
      </c>
      <c r="Q8" s="8"/>
    </row>
    <row r="9" customFormat="false" ht="30" hidden="false" customHeight="false" outlineLevel="0" collapsed="false">
      <c r="A9" s="11" t="s">
        <v>20</v>
      </c>
      <c r="B9" s="9" t="s">
        <v>21</v>
      </c>
      <c r="C9" s="9" t="n">
        <v>14</v>
      </c>
      <c r="D9" s="12" t="n">
        <v>6817.39</v>
      </c>
      <c r="E9" s="13" t="n">
        <v>426.09</v>
      </c>
      <c r="F9" s="13" t="n">
        <v>1636.17</v>
      </c>
      <c r="G9" s="13" t="n">
        <v>681.74</v>
      </c>
      <c r="H9" s="13"/>
      <c r="I9" s="13" t="n">
        <v>6817.39</v>
      </c>
      <c r="J9" s="13"/>
      <c r="K9" s="13"/>
      <c r="L9" s="13" t="n">
        <f aca="false">SUM(D9:K9)</f>
        <v>16378.78</v>
      </c>
      <c r="M9" s="13" t="n">
        <f aca="false">L9*18%</f>
        <v>2948.1804</v>
      </c>
      <c r="N9" s="13" t="n">
        <f aca="false">L9*1.5%</f>
        <v>245.6817</v>
      </c>
      <c r="O9" s="13" t="n">
        <v>1000</v>
      </c>
      <c r="P9" s="13" t="n">
        <f aca="false">SUM(M9:O9)</f>
        <v>4193.8621</v>
      </c>
      <c r="Q9" s="14" t="n">
        <f aca="false">L9-P9</f>
        <v>12184.9179</v>
      </c>
    </row>
    <row r="10" customFormat="false" ht="60" hidden="false" customHeight="false" outlineLevel="0" collapsed="false">
      <c r="A10" s="11" t="s">
        <v>22</v>
      </c>
      <c r="B10" s="9" t="s">
        <v>23</v>
      </c>
      <c r="C10" s="9" t="n">
        <v>13</v>
      </c>
      <c r="D10" s="12" t="n">
        <v>5539.13</v>
      </c>
      <c r="E10" s="15" t="n">
        <v>282.61</v>
      </c>
      <c r="F10" s="16" t="n">
        <v>2769.57</v>
      </c>
      <c r="G10" s="13"/>
      <c r="H10" s="13"/>
      <c r="I10" s="13"/>
      <c r="J10" s="13" t="n">
        <v>8038.8</v>
      </c>
      <c r="K10" s="13" t="n">
        <v>18709.61</v>
      </c>
      <c r="L10" s="13" t="n">
        <f aca="false">SUM(D10:K10)</f>
        <v>35339.72</v>
      </c>
      <c r="M10" s="13" t="n">
        <f aca="false">L10*18%</f>
        <v>6361.1496</v>
      </c>
      <c r="N10" s="13" t="n">
        <f aca="false">L10*1.5%</f>
        <v>530.0958</v>
      </c>
      <c r="O10" s="13" t="n">
        <v>26000</v>
      </c>
      <c r="P10" s="13" t="n">
        <f aca="false">SUM(M10:O10)</f>
        <v>32891.2454</v>
      </c>
      <c r="Q10" s="14" t="n">
        <f aca="false">L10-P10</f>
        <v>2448.4746</v>
      </c>
    </row>
    <row r="11" customFormat="false" ht="15.75" hidden="false" customHeight="false" outlineLevel="0" collapsed="false">
      <c r="A11" s="17"/>
      <c r="B11" s="18" t="s">
        <v>19</v>
      </c>
      <c r="C11" s="19"/>
      <c r="D11" s="20" t="n">
        <f aca="false">SUM(D9:D10)</f>
        <v>12356.52</v>
      </c>
      <c r="E11" s="20" t="n">
        <f aca="false">SUM(E9:E10)</f>
        <v>708.7</v>
      </c>
      <c r="F11" s="20" t="n">
        <f aca="false">SUM(F9:F10)</f>
        <v>4405.74</v>
      </c>
      <c r="G11" s="20" t="n">
        <f aca="false">SUM(G9:G10)</f>
        <v>681.74</v>
      </c>
      <c r="H11" s="20" t="n">
        <f aca="false">SUM(H9:H10)</f>
        <v>0</v>
      </c>
      <c r="I11" s="20" t="n">
        <f aca="false">SUM(I9:I10)</f>
        <v>6817.39</v>
      </c>
      <c r="J11" s="20" t="n">
        <f aca="false">SUM(J9:J10)</f>
        <v>8038.8</v>
      </c>
      <c r="K11" s="20" t="n">
        <f aca="false">SUM(K9:K10)</f>
        <v>18709.61</v>
      </c>
      <c r="L11" s="20" t="n">
        <f aca="false">SUM(L9:L10)</f>
        <v>51718.5</v>
      </c>
      <c r="M11" s="20" t="n">
        <f aca="false">SUM(M9:M10)</f>
        <v>9309.33</v>
      </c>
      <c r="N11" s="20" t="n">
        <f aca="false">SUM(N9:N10)</f>
        <v>775.7775</v>
      </c>
      <c r="O11" s="20" t="n">
        <f aca="false">SUM(O9:O10)</f>
        <v>27000</v>
      </c>
      <c r="P11" s="20" t="n">
        <f aca="false">SUM(P9:P10)</f>
        <v>37085.1075</v>
      </c>
      <c r="Q11" s="20" t="n">
        <f aca="false">SUM(Q9:Q10)</f>
        <v>14633.3925</v>
      </c>
    </row>
    <row r="22" customFormat="false" ht="15" hidden="false" customHeight="false" outlineLevel="0" collapsed="false">
      <c r="P22" s="21"/>
    </row>
  </sheetData>
  <mergeCells count="6">
    <mergeCell ref="A7:A8"/>
    <mergeCell ref="B7:B8"/>
    <mergeCell ref="C7:C8"/>
    <mergeCell ref="D7:L7"/>
    <mergeCell ref="M7:P7"/>
    <mergeCell ref="Q7:Q8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P22"/>
  <sheetViews>
    <sheetView showFormulas="false" showGridLines="true" showRowColHeaders="true" showZeros="true" rightToLeft="false" tabSelected="false" showOutlineSymbols="true" defaultGridColor="true" view="normal" topLeftCell="C1" colorId="64" zoomScale="100" zoomScaleNormal="100" zoomScalePageLayoutView="100" workbookViewId="0">
      <selection pane="topLeft" activeCell="K1" activeCellId="0" sqref="K1:L16384"/>
    </sheetView>
  </sheetViews>
  <sheetFormatPr defaultColWidth="18.5625" defaultRowHeight="15" zeroHeight="false" outlineLevelRow="0" outlineLevelCol="0"/>
  <cols>
    <col collapsed="false" customWidth="true" hidden="false" outlineLevel="0" max="1" min="1" style="1" width="14.12"/>
    <col collapsed="false" customWidth="false" hidden="false" outlineLevel="0" max="2" min="2" style="1" width="18.54"/>
    <col collapsed="false" customWidth="true" hidden="false" outlineLevel="0" max="3" min="3" style="1" width="14.4"/>
    <col collapsed="false" customWidth="true" hidden="false" outlineLevel="0" max="4" min="4" style="1" width="12.12"/>
    <col collapsed="false" customWidth="true" hidden="false" outlineLevel="0" max="5" min="5" style="1" width="7.13"/>
    <col collapsed="false" customWidth="true" hidden="false" outlineLevel="0" max="6" min="6" style="1" width="9.4"/>
    <col collapsed="false" customWidth="true" hidden="false" outlineLevel="0" max="7" min="7" style="1" width="12.55"/>
    <col collapsed="false" customWidth="true" hidden="false" outlineLevel="0" max="8" min="8" style="1" width="12.12"/>
    <col collapsed="false" customWidth="true" hidden="false" outlineLevel="0" max="9" min="9" style="1" width="12.98"/>
    <col collapsed="false" customWidth="true" hidden="false" outlineLevel="0" max="10" min="10" style="1" width="9.69"/>
    <col collapsed="false" customWidth="true" hidden="false" outlineLevel="0" max="11" min="11" style="1" width="11.84"/>
    <col collapsed="false" customWidth="true" hidden="false" outlineLevel="0" max="12" min="12" style="1" width="9.69"/>
    <col collapsed="false" customWidth="true" hidden="false" outlineLevel="0" max="13" min="13" style="1" width="10.84"/>
    <col collapsed="false" customWidth="true" hidden="false" outlineLevel="0" max="14" min="14" style="1" width="9.69"/>
    <col collapsed="false" customWidth="true" hidden="false" outlineLevel="0" max="15" min="15" style="1" width="10.98"/>
    <col collapsed="false" customWidth="true" hidden="false" outlineLevel="0" max="16" min="16" style="1" width="9.13"/>
    <col collapsed="false" customWidth="true" hidden="false" outlineLevel="0" max="17" min="17" style="1" width="12.55"/>
    <col collapsed="false" customWidth="false" hidden="false" outlineLevel="0" max="257" min="18" style="1" width="18.54"/>
  </cols>
  <sheetData>
    <row r="3" customFormat="false" ht="15" hidden="false" customHeight="false" outlineLevel="0" collapsed="false">
      <c r="A3" s="2" t="s">
        <v>0</v>
      </c>
    </row>
    <row r="4" customFormat="false" ht="15" hidden="false" customHeight="false" outlineLevel="0" collapsed="false">
      <c r="A4" s="3" t="n">
        <v>40452051</v>
      </c>
    </row>
    <row r="5" customFormat="false" ht="18.75" hidden="false" customHeight="false" outlineLevel="0" collapsed="false">
      <c r="D5" s="4" t="s">
        <v>1</v>
      </c>
    </row>
    <row r="6" customFormat="false" ht="19.5" hidden="false" customHeight="false" outlineLevel="0" collapsed="false">
      <c r="D6" s="4" t="s">
        <v>37</v>
      </c>
    </row>
    <row r="7" customFormat="false" ht="18" hidden="false" customHeight="true" outlineLevel="0" collapsed="false">
      <c r="A7" s="5" t="s">
        <v>3</v>
      </c>
      <c r="B7" s="6" t="s">
        <v>4</v>
      </c>
      <c r="C7" s="6" t="s">
        <v>5</v>
      </c>
      <c r="D7" s="7" t="s">
        <v>6</v>
      </c>
      <c r="E7" s="7"/>
      <c r="F7" s="7"/>
      <c r="G7" s="7"/>
      <c r="H7" s="7"/>
      <c r="I7" s="7"/>
      <c r="J7" s="7"/>
      <c r="K7" s="7"/>
      <c r="L7" s="7" t="s">
        <v>7</v>
      </c>
      <c r="M7" s="7"/>
      <c r="N7" s="7"/>
      <c r="O7" s="7"/>
      <c r="P7" s="8" t="s">
        <v>8</v>
      </c>
    </row>
    <row r="8" customFormat="false" ht="30" hidden="false" customHeight="false" outlineLevel="0" collapsed="false">
      <c r="A8" s="5"/>
      <c r="B8" s="6"/>
      <c r="C8" s="6"/>
      <c r="D8" s="9" t="s">
        <v>9</v>
      </c>
      <c r="E8" s="9" t="s">
        <v>10</v>
      </c>
      <c r="F8" s="9" t="s">
        <v>11</v>
      </c>
      <c r="G8" s="9" t="s">
        <v>13</v>
      </c>
      <c r="H8" s="9" t="s">
        <v>32</v>
      </c>
      <c r="I8" s="9" t="s">
        <v>12</v>
      </c>
      <c r="J8" s="9" t="s">
        <v>30</v>
      </c>
      <c r="K8" s="9" t="s">
        <v>14</v>
      </c>
      <c r="L8" s="10" t="s">
        <v>15</v>
      </c>
      <c r="M8" s="9" t="s">
        <v>16</v>
      </c>
      <c r="N8" s="9" t="s">
        <v>18</v>
      </c>
      <c r="O8" s="10" t="s">
        <v>19</v>
      </c>
      <c r="P8" s="8"/>
    </row>
    <row r="9" customFormat="false" ht="30" hidden="false" customHeight="false" outlineLevel="0" collapsed="false">
      <c r="A9" s="11" t="s">
        <v>20</v>
      </c>
      <c r="B9" s="9" t="s">
        <v>21</v>
      </c>
      <c r="C9" s="9" t="n">
        <v>17</v>
      </c>
      <c r="D9" s="12" t="n">
        <v>9066.67</v>
      </c>
      <c r="E9" s="13" t="n">
        <v>566.67</v>
      </c>
      <c r="F9" s="13" t="n">
        <v>2176</v>
      </c>
      <c r="G9" s="13" t="n">
        <v>906.67</v>
      </c>
      <c r="H9" s="13"/>
      <c r="I9" s="13" t="n">
        <v>9066.67</v>
      </c>
      <c r="J9" s="13" t="n">
        <v>5690.21901369863</v>
      </c>
      <c r="K9" s="13" t="n">
        <f aca="false">SUM(D9:J9)</f>
        <v>27472.8990136986</v>
      </c>
      <c r="L9" s="13" t="n">
        <f aca="false">K9*18%</f>
        <v>4945.12182246575</v>
      </c>
      <c r="M9" s="13" t="n">
        <f aca="false">K9*1.5%</f>
        <v>412.09348520548</v>
      </c>
      <c r="N9" s="13" t="n">
        <v>14000</v>
      </c>
      <c r="O9" s="13" t="n">
        <f aca="false">SUM(L9:N9)</f>
        <v>19357.2153076712</v>
      </c>
      <c r="P9" s="14" t="n">
        <f aca="false">K9-O9</f>
        <v>8115.6837060274</v>
      </c>
    </row>
    <row r="10" customFormat="false" ht="60" hidden="false" customHeight="false" outlineLevel="0" collapsed="false">
      <c r="A10" s="11" t="s">
        <v>22</v>
      </c>
      <c r="B10" s="9" t="s">
        <v>23</v>
      </c>
      <c r="C10" s="9" t="n">
        <v>21</v>
      </c>
      <c r="D10" s="12" t="n">
        <v>9800</v>
      </c>
      <c r="E10" s="15" t="n">
        <v>500</v>
      </c>
      <c r="F10" s="16" t="n">
        <v>4900</v>
      </c>
      <c r="G10" s="13"/>
      <c r="H10" s="13"/>
      <c r="I10" s="13" t="n">
        <v>2940</v>
      </c>
      <c r="J10" s="13"/>
      <c r="K10" s="13" t="n">
        <f aca="false">SUM(D10:J10)</f>
        <v>18140</v>
      </c>
      <c r="L10" s="13" t="n">
        <f aca="false">K10*18%</f>
        <v>3265.2</v>
      </c>
      <c r="M10" s="13" t="n">
        <f aca="false">K10*1.5%</f>
        <v>272.1</v>
      </c>
      <c r="N10" s="13" t="n">
        <v>6500</v>
      </c>
      <c r="O10" s="13" t="n">
        <f aca="false">SUM(L10:N10)</f>
        <v>10037.3</v>
      </c>
      <c r="P10" s="14" t="n">
        <f aca="false">K10-O10</f>
        <v>8102.7</v>
      </c>
    </row>
    <row r="11" customFormat="false" ht="15.75" hidden="false" customHeight="false" outlineLevel="0" collapsed="false">
      <c r="A11" s="17"/>
      <c r="B11" s="18" t="s">
        <v>19</v>
      </c>
      <c r="C11" s="19"/>
      <c r="D11" s="20" t="n">
        <f aca="false">SUM(D9:D10)</f>
        <v>18866.67</v>
      </c>
      <c r="E11" s="20" t="n">
        <f aca="false">SUM(E9:E10)</f>
        <v>1066.67</v>
      </c>
      <c r="F11" s="20" t="n">
        <f aca="false">SUM(F9:F10)</f>
        <v>7076</v>
      </c>
      <c r="G11" s="20" t="n">
        <f aca="false">SUM(G9:G10)</f>
        <v>906.67</v>
      </c>
      <c r="H11" s="20" t="n">
        <f aca="false">SUM(H9:H10)</f>
        <v>0</v>
      </c>
      <c r="I11" s="20" t="n">
        <f aca="false">SUM(I9:I10)</f>
        <v>12006.67</v>
      </c>
      <c r="J11" s="20" t="n">
        <f aca="false">SUM(J9:J10)</f>
        <v>5690.21901369863</v>
      </c>
      <c r="K11" s="20" t="n">
        <f aca="false">SUM(K9:K10)</f>
        <v>45612.8990136986</v>
      </c>
      <c r="L11" s="20" t="n">
        <f aca="false">SUM(L9:L10)</f>
        <v>8210.32182246575</v>
      </c>
      <c r="M11" s="20" t="n">
        <f aca="false">SUM(M9:M10)</f>
        <v>684.193485205479</v>
      </c>
      <c r="N11" s="20" t="n">
        <f aca="false">SUM(N9:N10)</f>
        <v>20500</v>
      </c>
      <c r="O11" s="20" t="n">
        <f aca="false">SUM(O9:O10)</f>
        <v>29394.5153076712</v>
      </c>
      <c r="P11" s="20" t="n">
        <f aca="false">SUM(P9:P10)</f>
        <v>16218.3837060274</v>
      </c>
    </row>
    <row r="22" customFormat="false" ht="15" hidden="false" customHeight="false" outlineLevel="0" collapsed="false">
      <c r="O22" s="21"/>
    </row>
  </sheetData>
  <mergeCells count="6">
    <mergeCell ref="A7:A8"/>
    <mergeCell ref="B7:B8"/>
    <mergeCell ref="C7:C8"/>
    <mergeCell ref="D7:K7"/>
    <mergeCell ref="L7:O7"/>
    <mergeCell ref="P7:P8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LibreOfficeDev/6.4.7.2$Linux_X86_64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2023-06-14T08:16:50Z</dcterms:created>
  <dc:creator>User</dc:creator>
  <dc:description/>
  <dc:language>en-US</dc:language>
  <cp:lastModifiedBy>User</cp:lastModifiedBy>
  <dcterms:modified xsi:type="dcterms:W3CDTF">2023-12-29T12:46:45Z</dcterms:modified>
  <cp:revision>0</cp:revision>
  <dc:subject/>
  <dc:title/>
</cp:coreProperties>
</file>