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опад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'листопад'!$12:$12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<sst xmlns="http://schemas.openxmlformats.org/spreadsheetml/2006/main" count="56" uniqueCount="40">
  <si>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</si>
  <si>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</si>
  <si>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</si>
  <si>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</si>
  <si>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</si>
  <si>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</si>
  <si>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</si>
  <si>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</si>
  <si>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</si>
  <si>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</si>
  <si>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</si>
  <si>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</si>
  <si>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</si>
  <si>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</si>
  <si>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</si>
  <si>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</si>
  <si>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</si>
  <si>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</si>
  <si>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</si>
  <si>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</si>
  <si>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</si>
  <si>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Департамент освіти, науки та молодіжної політики облдержадміністрації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</si>
  <si>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</si>
  <si>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</si>
  <si>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</si>
  <si>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</si>
  <si>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</si>
  <si>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</si>
  <si>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</si>
  <si>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</si>
  <si>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</si>
  <si>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</si>
  <si>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</si>
  <si>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</si>
  <si>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</si>
  <si>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    листопад  2021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</si>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</sst>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T1" sqref="T1:T4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36</v>
      </c>
    </row>
    <row r="2" ht="12.75" customHeight="1">
      <c r="T2" s="40" t="s">
        <v>37</v>
      </c>
    </row>
    <row r="3" ht="12.75" customHeight="1">
      <c r="T3" s="40" t="s">
        <v>38</v>
      </c>
    </row>
    <row r="4" spans="1:20" ht="12.75" customHeight="1">
      <c r="A4" s="4"/>
      <c r="B4" s="4"/>
      <c r="C4" s="5">
        <v>1</v>
      </c>
      <c r="D4" s="5"/>
      <c r="E4" s="6"/>
      <c r="F4" s="6"/>
      <c r="T4" s="40" t="s">
        <v>39</v>
      </c>
    </row>
    <row r="5" spans="1:7" ht="17.25" customHeight="1">
      <c r="A5" s="37" t="s">
        <v>21</v>
      </c>
      <c r="B5" s="37"/>
      <c r="C5" s="38"/>
      <c r="D5" s="38"/>
      <c r="E5" s="31"/>
      <c r="F5" s="31"/>
      <c r="G5" s="29"/>
    </row>
    <row r="6" spans="1:6" ht="12.75" customHeight="1">
      <c r="A6" s="41">
        <v>39356695</v>
      </c>
      <c r="B6" s="41"/>
      <c r="C6" s="41"/>
      <c r="D6" s="8"/>
      <c r="E6" s="3"/>
      <c r="F6" s="3"/>
    </row>
    <row r="7" spans="1:14" ht="16.5" customHeight="1">
      <c r="A7" s="30"/>
      <c r="B7" s="30"/>
      <c r="C7" s="30"/>
      <c r="D7" s="8"/>
      <c r="E7" s="3"/>
      <c r="F7" s="3"/>
      <c r="H7" s="32" t="s">
        <v>18</v>
      </c>
      <c r="I7" s="32"/>
      <c r="J7" s="32"/>
      <c r="K7" s="32"/>
      <c r="L7" s="32"/>
      <c r="M7" s="32"/>
      <c r="N7" s="32"/>
    </row>
    <row r="8" spans="1:14" ht="7.5" customHeight="1">
      <c r="A8" s="30"/>
      <c r="B8" s="30"/>
      <c r="C8" s="30"/>
      <c r="D8" s="8"/>
      <c r="E8" s="3"/>
      <c r="F8" s="3"/>
      <c r="H8" s="32"/>
      <c r="I8" s="32"/>
      <c r="J8" s="32"/>
      <c r="K8" s="32"/>
      <c r="L8" s="32"/>
      <c r="M8" s="32"/>
      <c r="N8" s="32"/>
    </row>
    <row r="9" spans="1:14" ht="18" customHeight="1">
      <c r="A9" s="30"/>
      <c r="B9" s="30"/>
      <c r="C9" s="30"/>
      <c r="D9" s="8"/>
      <c r="E9" s="3"/>
      <c r="F9" s="3"/>
      <c r="I9" s="42" t="s">
        <v>35</v>
      </c>
      <c r="J9" s="42"/>
      <c r="K9" s="39"/>
      <c r="L9" s="39"/>
      <c r="M9" s="39"/>
      <c r="N9" s="39"/>
    </row>
    <row r="10" spans="1:6" ht="12.75" customHeight="1">
      <c r="A10" s="30"/>
      <c r="B10" s="30"/>
      <c r="C10" s="30"/>
      <c r="D10" s="8"/>
      <c r="E10" s="3"/>
      <c r="F10" s="3"/>
    </row>
    <row r="11" spans="1:6" ht="12.75" customHeight="1" thickBot="1">
      <c r="A11" s="7"/>
      <c r="B11" s="7"/>
      <c r="C11" s="2"/>
      <c r="D11" s="2"/>
      <c r="E11" s="2"/>
      <c r="F11" s="2"/>
    </row>
    <row r="12" spans="1:24" ht="42" customHeight="1">
      <c r="A12" s="10" t="s">
        <v>0</v>
      </c>
      <c r="B12" s="14" t="s">
        <v>14</v>
      </c>
      <c r="C12" s="11" t="s">
        <v>10</v>
      </c>
      <c r="D12" s="13" t="s">
        <v>13</v>
      </c>
      <c r="E12" s="12" t="s">
        <v>11</v>
      </c>
      <c r="F12" s="12" t="s">
        <v>20</v>
      </c>
      <c r="G12" s="12" t="s">
        <v>29</v>
      </c>
      <c r="H12" s="12" t="s">
        <v>30</v>
      </c>
      <c r="I12" s="12" t="s">
        <v>15</v>
      </c>
      <c r="J12" s="12" t="s">
        <v>28</v>
      </c>
      <c r="K12" s="12" t="s">
        <v>31</v>
      </c>
      <c r="L12" s="12" t="s">
        <v>32</v>
      </c>
      <c r="M12" s="12" t="s">
        <v>33</v>
      </c>
      <c r="N12" s="12" t="s">
        <v>34</v>
      </c>
      <c r="O12" s="12" t="s">
        <v>16</v>
      </c>
      <c r="P12" s="12" t="s">
        <v>9</v>
      </c>
      <c r="Q12" s="12" t="s">
        <v>4</v>
      </c>
      <c r="R12" s="12" t="s">
        <v>8</v>
      </c>
      <c r="S12" s="12" t="s">
        <v>5</v>
      </c>
      <c r="T12" s="12" t="s">
        <v>6</v>
      </c>
      <c r="U12" s="12" t="s">
        <v>17</v>
      </c>
      <c r="V12" s="12" t="s">
        <v>7</v>
      </c>
      <c r="W12" s="11" t="s">
        <v>1</v>
      </c>
      <c r="X12" s="9"/>
    </row>
    <row r="13" spans="1:24" ht="13.5" customHeight="1" thickBot="1">
      <c r="A13" s="15"/>
      <c r="B13" s="17"/>
      <c r="C13" s="16"/>
      <c r="D13" s="16"/>
      <c r="E13" s="16" t="s">
        <v>12</v>
      </c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6" t="s">
        <v>2</v>
      </c>
      <c r="S13" s="16" t="s">
        <v>2</v>
      </c>
      <c r="T13" s="16" t="s">
        <v>2</v>
      </c>
      <c r="U13" s="16" t="s">
        <v>2</v>
      </c>
      <c r="V13" s="16" t="s">
        <v>2</v>
      </c>
      <c r="W13" s="16"/>
      <c r="X13" s="9"/>
    </row>
    <row r="14" spans="1:24" ht="15.75" customHeight="1" thickBot="1">
      <c r="A14" s="18"/>
      <c r="B14" s="27"/>
      <c r="C14" s="19" t="s">
        <v>3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1"/>
    </row>
    <row r="15" spans="1:23" s="24" customFormat="1" ht="71.25" customHeight="1">
      <c r="A15" s="21">
        <v>1</v>
      </c>
      <c r="B15" s="28">
        <v>111</v>
      </c>
      <c r="C15" s="22" t="s">
        <v>22</v>
      </c>
      <c r="D15" s="25" t="s">
        <v>23</v>
      </c>
      <c r="E15" s="26">
        <v>22</v>
      </c>
      <c r="F15" s="23">
        <v>12000</v>
      </c>
      <c r="G15" s="23">
        <v>600</v>
      </c>
      <c r="H15" s="23">
        <v>5400</v>
      </c>
      <c r="I15" s="23">
        <v>2880</v>
      </c>
      <c r="J15" s="23">
        <f>3000-1247.9</f>
        <v>1752.1</v>
      </c>
      <c r="K15" s="23"/>
      <c r="L15" s="23"/>
      <c r="M15" s="23">
        <f>3729.75+750.94</f>
        <v>4480.6900000000005</v>
      </c>
      <c r="N15" s="23">
        <v>24576.93</v>
      </c>
      <c r="O15" s="23"/>
      <c r="P15" s="23">
        <v>264.07</v>
      </c>
      <c r="Q15" s="23">
        <f>SUM(F15:P15)</f>
        <v>51953.79</v>
      </c>
      <c r="R15" s="23">
        <v>519.54</v>
      </c>
      <c r="S15" s="23">
        <v>6000</v>
      </c>
      <c r="T15" s="23">
        <v>9351.68</v>
      </c>
      <c r="U15" s="23">
        <v>779.31</v>
      </c>
      <c r="V15" s="23">
        <f>SUM(R15:U15)</f>
        <v>16650.530000000002</v>
      </c>
      <c r="W15" s="23">
        <f>Q15-V15</f>
        <v>35303.259999999995</v>
      </c>
    </row>
    <row r="16" spans="1:23" s="24" customFormat="1" ht="51.75" customHeight="1">
      <c r="A16" s="21">
        <v>2</v>
      </c>
      <c r="B16" s="28">
        <v>59</v>
      </c>
      <c r="C16" s="22" t="s">
        <v>24</v>
      </c>
      <c r="D16" s="25" t="s">
        <v>25</v>
      </c>
      <c r="E16" s="26">
        <v>22</v>
      </c>
      <c r="F16" s="23">
        <v>10600</v>
      </c>
      <c r="G16" s="23">
        <v>600</v>
      </c>
      <c r="H16" s="23">
        <v>4240</v>
      </c>
      <c r="I16" s="23">
        <v>5300</v>
      </c>
      <c r="J16" s="23">
        <v>3180</v>
      </c>
      <c r="K16" s="23"/>
      <c r="L16" s="23"/>
      <c r="M16" s="23"/>
      <c r="N16" s="23"/>
      <c r="O16" s="23"/>
      <c r="P16" s="23">
        <v>264.07</v>
      </c>
      <c r="Q16" s="23">
        <f>SUM(F16:P16)</f>
        <v>24184.07</v>
      </c>
      <c r="R16" s="23"/>
      <c r="S16" s="23">
        <v>6000</v>
      </c>
      <c r="T16" s="23">
        <v>4353.13</v>
      </c>
      <c r="U16" s="23">
        <v>362.76</v>
      </c>
      <c r="V16" s="23">
        <f>SUM(R16:U16)</f>
        <v>10715.890000000001</v>
      </c>
      <c r="W16" s="23">
        <f>Q16-V16</f>
        <v>13468.179999999998</v>
      </c>
    </row>
    <row r="17" spans="1:23" s="24" customFormat="1" ht="53.25" customHeight="1" thickBot="1">
      <c r="A17" s="21">
        <v>3</v>
      </c>
      <c r="B17" s="28">
        <v>124</v>
      </c>
      <c r="C17" s="22" t="s">
        <v>26</v>
      </c>
      <c r="D17" s="25" t="s">
        <v>27</v>
      </c>
      <c r="E17" s="26">
        <v>22</v>
      </c>
      <c r="F17" s="23">
        <v>10118.18</v>
      </c>
      <c r="G17" s="23">
        <v>668.18</v>
      </c>
      <c r="H17" s="23">
        <v>4047.27</v>
      </c>
      <c r="I17" s="23">
        <v>3642.55</v>
      </c>
      <c r="J17" s="23">
        <v>3035.45</v>
      </c>
      <c r="K17" s="23"/>
      <c r="L17" s="23"/>
      <c r="M17" s="23"/>
      <c r="N17" s="23"/>
      <c r="O17" s="23"/>
      <c r="P17" s="23">
        <v>252.07</v>
      </c>
      <c r="Q17" s="23">
        <f>SUM(F17:P17)</f>
        <v>21763.7</v>
      </c>
      <c r="R17" s="23"/>
      <c r="S17" s="23">
        <v>6000</v>
      </c>
      <c r="T17" s="23">
        <v>3917.47</v>
      </c>
      <c r="U17" s="23">
        <v>326.46</v>
      </c>
      <c r="V17" s="23">
        <f>SUM(R17:U17)</f>
        <v>10243.929999999998</v>
      </c>
      <c r="W17" s="23">
        <f>Q17-V17</f>
        <v>11519.770000000002</v>
      </c>
    </row>
    <row r="18" spans="1:24" ht="38.25" customHeight="1" thickBot="1">
      <c r="A18" s="33"/>
      <c r="B18" s="34"/>
      <c r="C18" s="43" t="s">
        <v>19</v>
      </c>
      <c r="D18" s="44"/>
      <c r="E18" s="35"/>
      <c r="F18" s="36">
        <f>SUM(F15:F17)</f>
        <v>32718.18</v>
      </c>
      <c r="G18" s="36">
        <f aca="true" t="shared" si="0" ref="G18:W18">SUM(G15:G17)</f>
        <v>1868.1799999999998</v>
      </c>
      <c r="H18" s="36">
        <f t="shared" si="0"/>
        <v>13687.27</v>
      </c>
      <c r="I18" s="36">
        <f t="shared" si="0"/>
        <v>11822.55</v>
      </c>
      <c r="J18" s="36">
        <f t="shared" si="0"/>
        <v>7967.55</v>
      </c>
      <c r="K18" s="36">
        <f>SUM(K15:K17)</f>
        <v>0</v>
      </c>
      <c r="L18" s="36">
        <f>SUM(L15:L17)</f>
        <v>0</v>
      </c>
      <c r="M18" s="36">
        <f t="shared" si="0"/>
        <v>4480.6900000000005</v>
      </c>
      <c r="N18" s="36">
        <f t="shared" si="0"/>
        <v>24576.93</v>
      </c>
      <c r="O18" s="36"/>
      <c r="P18" s="36">
        <f t="shared" si="0"/>
        <v>780.21</v>
      </c>
      <c r="Q18" s="36">
        <f t="shared" si="0"/>
        <v>97901.56</v>
      </c>
      <c r="R18" s="36">
        <f t="shared" si="0"/>
        <v>519.54</v>
      </c>
      <c r="S18" s="36">
        <f t="shared" si="0"/>
        <v>18000</v>
      </c>
      <c r="T18" s="36">
        <f t="shared" si="0"/>
        <v>17622.280000000002</v>
      </c>
      <c r="U18" s="36">
        <f t="shared" si="0"/>
        <v>1468.53</v>
      </c>
      <c r="V18" s="36">
        <f t="shared" si="0"/>
        <v>37610.350000000006</v>
      </c>
      <c r="W18" s="36">
        <f t="shared" si="0"/>
        <v>60291.21</v>
      </c>
      <c r="X18" s="9"/>
    </row>
    <row r="19" ht="18" customHeight="1"/>
  </sheetData>
  <sheetProtection/>
  <mergeCells count="3">
    <mergeCell ref="A6:C6"/>
    <mergeCell ref="I9:J9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2022-01-17T13:11:22Z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